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40" windowHeight="583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2" l="1"/>
  <c r="H16" i="2"/>
  <c r="E3" i="2"/>
  <c r="E4" i="2"/>
  <c r="E5" i="2"/>
  <c r="E6" i="2"/>
  <c r="E7" i="2"/>
  <c r="E8" i="2"/>
  <c r="E9" i="2"/>
  <c r="E10" i="2"/>
  <c r="E11" i="2"/>
  <c r="E12" i="2"/>
  <c r="E13" i="2"/>
  <c r="E2" i="2"/>
  <c r="K2" i="2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2" i="2"/>
  <c r="H2" i="2" l="1"/>
  <c r="H15" i="2" s="1"/>
</calcChain>
</file>

<file path=xl/sharedStrings.xml><?xml version="1.0" encoding="utf-8"?>
<sst xmlns="http://schemas.openxmlformats.org/spreadsheetml/2006/main" count="41" uniqueCount="34">
  <si>
    <t>Weight</t>
  </si>
  <si>
    <t>Height</t>
  </si>
  <si>
    <t>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</si>
  <si>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</si>
  <si>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</si>
  <si>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</si>
  <si>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</si>
  <si>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</si>
  <si>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</si>
  <si>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</si>
  <si>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</si>
  <si>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</si>
  <si>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</si>
  <si>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</si>
  <si>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</si>
  <si>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</si>
  <si>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</si>
  <si>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</si>
  <si>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</si>
  <si>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</si>
  <si>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</si>
  <si>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</si>
  <si>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</si>
  <si>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</si>
  <si>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</si>
  <si>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</si>
  <si>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</si>
  <si>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Weight</t>
  </si>
  <si>
    <t>Residuals</t>
  </si>
  <si>
    <t>Est weight</t>
  </si>
  <si>
    <t>Wact-West</t>
  </si>
  <si>
    <t>SE</t>
  </si>
  <si>
    <t>Squared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</si>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</sst>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0" xfId="0" applyNumberFormat="1"/>
    <xf numFmtId="2" fontId="0" fillId="0" borderId="1" xfId="0" applyNumberFormat="1" applyFill="1" applyBorder="1" applyAlignment="1"/>
    <xf numFmtId="2" fontId="1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Height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Weight</c:v>
          </c:tx>
          <c:spPr>
            <a:ln w="28575">
              <a:noFill/>
            </a:ln>
          </c:spPr>
          <c:xVal>
            <c:numRef>
              <c:f>Sheet1!$B$2:$B$13</c:f>
              <c:numCache>
                <c:formatCode>General</c:formatCode>
                <c:ptCount val="12"/>
                <c:pt idx="0">
                  <c:v>1.45</c:v>
                </c:pt>
                <c:pt idx="1">
                  <c:v>1.5</c:v>
                </c:pt>
                <c:pt idx="2">
                  <c:v>1.5</c:v>
                </c:pt>
                <c:pt idx="3">
                  <c:v>1.57</c:v>
                </c:pt>
                <c:pt idx="4">
                  <c:v>1.3</c:v>
                </c:pt>
                <c:pt idx="5">
                  <c:v>1.27</c:v>
                </c:pt>
                <c:pt idx="6">
                  <c:v>1.4</c:v>
                </c:pt>
                <c:pt idx="7">
                  <c:v>1.22</c:v>
                </c:pt>
                <c:pt idx="8">
                  <c:v>1.32</c:v>
                </c:pt>
                <c:pt idx="9">
                  <c:v>1.07</c:v>
                </c:pt>
                <c:pt idx="10">
                  <c:v>1.55</c:v>
                </c:pt>
                <c:pt idx="11">
                  <c:v>1.45</c:v>
                </c:pt>
              </c:numCache>
            </c:numRef>
          </c:xVal>
          <c:yVal>
            <c:numRef>
              <c:f>Sheet1!$A$2:$A$13</c:f>
              <c:numCache>
                <c:formatCode>General</c:formatCode>
                <c:ptCount val="12"/>
                <c:pt idx="0">
                  <c:v>29.09</c:v>
                </c:pt>
                <c:pt idx="1">
                  <c:v>32.270000000000003</c:v>
                </c:pt>
                <c:pt idx="2">
                  <c:v>24.09</c:v>
                </c:pt>
                <c:pt idx="3">
                  <c:v>30.45</c:v>
                </c:pt>
                <c:pt idx="4">
                  <c:v>25</c:v>
                </c:pt>
                <c:pt idx="5">
                  <c:v>26.36</c:v>
                </c:pt>
                <c:pt idx="6">
                  <c:v>35</c:v>
                </c:pt>
                <c:pt idx="7">
                  <c:v>25.91</c:v>
                </c:pt>
                <c:pt idx="8">
                  <c:v>25.45</c:v>
                </c:pt>
                <c:pt idx="9">
                  <c:v>23.18</c:v>
                </c:pt>
                <c:pt idx="10">
                  <c:v>34.549999999999997</c:v>
                </c:pt>
                <c:pt idx="11">
                  <c:v>30.91</c:v>
                </c:pt>
              </c:numCache>
            </c:numRef>
          </c:yVal>
          <c:smooth val="0"/>
        </c:ser>
        <c:ser>
          <c:idx val="1"/>
          <c:order val="1"/>
          <c:tx>
            <c:v>Predicted Weight</c:v>
          </c:tx>
          <c:spPr>
            <a:ln w="28575">
              <a:noFill/>
            </a:ln>
          </c:spPr>
          <c:xVal>
            <c:numRef>
              <c:f>Sheet1!$B$2:$B$13</c:f>
              <c:numCache>
                <c:formatCode>General</c:formatCode>
                <c:ptCount val="12"/>
                <c:pt idx="0">
                  <c:v>1.45</c:v>
                </c:pt>
                <c:pt idx="1">
                  <c:v>1.5</c:v>
                </c:pt>
                <c:pt idx="2">
                  <c:v>1.5</c:v>
                </c:pt>
                <c:pt idx="3">
                  <c:v>1.57</c:v>
                </c:pt>
                <c:pt idx="4">
                  <c:v>1.3</c:v>
                </c:pt>
                <c:pt idx="5">
                  <c:v>1.27</c:v>
                </c:pt>
                <c:pt idx="6">
                  <c:v>1.4</c:v>
                </c:pt>
                <c:pt idx="7">
                  <c:v>1.22</c:v>
                </c:pt>
                <c:pt idx="8">
                  <c:v>1.32</c:v>
                </c:pt>
                <c:pt idx="9">
                  <c:v>1.07</c:v>
                </c:pt>
                <c:pt idx="10">
                  <c:v>1.55</c:v>
                </c:pt>
                <c:pt idx="11">
                  <c:v>1.45</c:v>
                </c:pt>
              </c:numCache>
            </c:numRef>
          </c:xVal>
          <c:yVal>
            <c:numRef>
              <c:f>Sheet1!$F$27:$F$38</c:f>
              <c:numCache>
                <c:formatCode>0.00</c:formatCode>
                <c:ptCount val="12"/>
                <c:pt idx="0">
                  <c:v>28.479538887636849</c:v>
                </c:pt>
                <c:pt idx="1">
                  <c:v>30.449772676052994</c:v>
                </c:pt>
                <c:pt idx="2">
                  <c:v>30.449772676052994</c:v>
                </c:pt>
                <c:pt idx="3">
                  <c:v>31.954780563891486</c:v>
                </c:pt>
                <c:pt idx="4">
                  <c:v>26.746568908868774</c:v>
                </c:pt>
                <c:pt idx="5">
                  <c:v>25.703686348701765</c:v>
                </c:pt>
                <c:pt idx="6">
                  <c:v>29.294459356874277</c:v>
                </c:pt>
                <c:pt idx="7">
                  <c:v>26.518606817939194</c:v>
                </c:pt>
                <c:pt idx="8">
                  <c:v>28.370208701531304</c:v>
                </c:pt>
                <c:pt idx="9">
                  <c:v>22.696771145930946</c:v>
                </c:pt>
                <c:pt idx="10">
                  <c:v>32.420006464469139</c:v>
                </c:pt>
                <c:pt idx="11">
                  <c:v>29.175827452050243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36160"/>
        <c:axId val="45826048"/>
      </c:scatterChart>
      <c:valAx>
        <c:axId val="4583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Height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826048"/>
        <c:crosses val="autoZero"/>
        <c:crossBetween val="midCat"/>
      </c:valAx>
      <c:valAx>
        <c:axId val="45826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83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Weight</c:v>
          </c:tx>
          <c:spPr>
            <a:ln w="28575">
              <a:noFill/>
            </a:ln>
          </c:spPr>
          <c:xVal>
            <c:numRef>
              <c:f>Sheet1!$C$2:$C$13</c:f>
              <c:numCache>
                <c:formatCode>General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  <c:pt idx="10">
                  <c:v>12</c:v>
                </c:pt>
                <c:pt idx="11">
                  <c:v>9</c:v>
                </c:pt>
              </c:numCache>
            </c:numRef>
          </c:xVal>
          <c:yVal>
            <c:numRef>
              <c:f>Sheet1!$A$2:$A$13</c:f>
              <c:numCache>
                <c:formatCode>General</c:formatCode>
                <c:ptCount val="12"/>
                <c:pt idx="0">
                  <c:v>29.09</c:v>
                </c:pt>
                <c:pt idx="1">
                  <c:v>32.270000000000003</c:v>
                </c:pt>
                <c:pt idx="2">
                  <c:v>24.09</c:v>
                </c:pt>
                <c:pt idx="3">
                  <c:v>30.45</c:v>
                </c:pt>
                <c:pt idx="4">
                  <c:v>25</c:v>
                </c:pt>
                <c:pt idx="5">
                  <c:v>26.36</c:v>
                </c:pt>
                <c:pt idx="6">
                  <c:v>35</c:v>
                </c:pt>
                <c:pt idx="7">
                  <c:v>25.91</c:v>
                </c:pt>
                <c:pt idx="8">
                  <c:v>25.45</c:v>
                </c:pt>
                <c:pt idx="9">
                  <c:v>23.18</c:v>
                </c:pt>
                <c:pt idx="10">
                  <c:v>34.549999999999997</c:v>
                </c:pt>
                <c:pt idx="11">
                  <c:v>30.91</c:v>
                </c:pt>
              </c:numCache>
            </c:numRef>
          </c:yVal>
          <c:smooth val="0"/>
        </c:ser>
        <c:ser>
          <c:idx val="1"/>
          <c:order val="1"/>
          <c:tx>
            <c:v>Predicted Weight</c:v>
          </c:tx>
          <c:spPr>
            <a:ln w="28575">
              <a:noFill/>
            </a:ln>
          </c:spPr>
          <c:xVal>
            <c:numRef>
              <c:f>Sheet1!$C$2:$C$13</c:f>
              <c:numCache>
                <c:formatCode>General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  <c:pt idx="10">
                  <c:v>12</c:v>
                </c:pt>
                <c:pt idx="11">
                  <c:v>9</c:v>
                </c:pt>
              </c:numCache>
            </c:numRef>
          </c:xVal>
          <c:yVal>
            <c:numRef>
              <c:f>Sheet1!$F$27:$F$38</c:f>
              <c:numCache>
                <c:formatCode>0.00</c:formatCode>
                <c:ptCount val="12"/>
                <c:pt idx="0">
                  <c:v>28.479538887636849</c:v>
                </c:pt>
                <c:pt idx="1">
                  <c:v>30.449772676052994</c:v>
                </c:pt>
                <c:pt idx="2">
                  <c:v>30.449772676052994</c:v>
                </c:pt>
                <c:pt idx="3">
                  <c:v>31.954780563891486</c:v>
                </c:pt>
                <c:pt idx="4">
                  <c:v>26.746568908868774</c:v>
                </c:pt>
                <c:pt idx="5">
                  <c:v>25.703686348701765</c:v>
                </c:pt>
                <c:pt idx="6">
                  <c:v>29.294459356874277</c:v>
                </c:pt>
                <c:pt idx="7">
                  <c:v>26.518606817939194</c:v>
                </c:pt>
                <c:pt idx="8">
                  <c:v>28.370208701531304</c:v>
                </c:pt>
                <c:pt idx="9">
                  <c:v>22.696771145930946</c:v>
                </c:pt>
                <c:pt idx="10">
                  <c:v>32.420006464469139</c:v>
                </c:pt>
                <c:pt idx="11">
                  <c:v>29.175827452050243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15712"/>
        <c:axId val="41302272"/>
      </c:scatterChart>
      <c:valAx>
        <c:axId val="413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02272"/>
        <c:crosses val="autoZero"/>
        <c:crossBetween val="midCat"/>
      </c:valAx>
      <c:valAx>
        <c:axId val="41302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Weight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15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</xdr:row>
      <xdr:rowOff>139700</xdr:rowOff>
    </xdr:from>
    <xdr:to>
      <xdr:col>19</xdr:col>
      <xdr:colOff>95250</xdr:colOff>
      <xdr:row>11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13</xdr:row>
      <xdr:rowOff>107950</xdr:rowOff>
    </xdr:from>
    <xdr:to>
      <xdr:col>19</xdr:col>
      <xdr:colOff>146050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I27" sqref="I27"/>
    </sheetView>
  </sheetViews>
  <sheetFormatPr defaultRowHeight="14.5" x14ac:dyDescent="0.35"/>
  <cols>
    <col min="5" max="5" width="18.36328125" customWidth="1"/>
    <col min="6" max="6" width="14.26953125" customWidth="1"/>
    <col min="7" max="7" width="13.1796875" customWidth="1"/>
    <col min="10" max="10" width="12.90625" customWidth="1"/>
    <col min="11" max="11" width="11.81640625" customWidth="1"/>
  </cols>
  <sheetData>
    <row r="1" spans="1:11" x14ac:dyDescent="0.35">
      <c r="A1" t="s">
        <v>0</v>
      </c>
      <c r="B1" t="s">
        <v>1</v>
      </c>
      <c r="C1" t="s">
        <v>2</v>
      </c>
    </row>
    <row r="2" spans="1:11" x14ac:dyDescent="0.35">
      <c r="A2">
        <v>29.09</v>
      </c>
      <c r="B2">
        <v>1.45</v>
      </c>
      <c r="C2">
        <v>8</v>
      </c>
      <c r="E2" t="s">
        <v>3</v>
      </c>
    </row>
    <row r="3" spans="1:11" ht="15" thickBot="1" x14ac:dyDescent="0.4">
      <c r="A3">
        <v>32.270000000000003</v>
      </c>
      <c r="B3">
        <v>1.5</v>
      </c>
      <c r="C3">
        <v>10</v>
      </c>
    </row>
    <row r="4" spans="1:11" x14ac:dyDescent="0.35">
      <c r="A4">
        <v>24.09</v>
      </c>
      <c r="B4">
        <v>1.5</v>
      </c>
      <c r="C4">
        <v>10</v>
      </c>
      <c r="E4" s="4" t="s">
        <v>4</v>
      </c>
      <c r="F4" s="4"/>
    </row>
    <row r="5" spans="1:11" x14ac:dyDescent="0.35">
      <c r="A5">
        <v>30.45</v>
      </c>
      <c r="B5">
        <v>1.57</v>
      </c>
      <c r="C5">
        <v>11</v>
      </c>
      <c r="E5" s="1" t="s">
        <v>5</v>
      </c>
      <c r="F5" s="1">
        <v>0.67840074447836229</v>
      </c>
    </row>
    <row r="6" spans="1:11" x14ac:dyDescent="0.35">
      <c r="A6">
        <v>25</v>
      </c>
      <c r="B6">
        <v>1.3</v>
      </c>
      <c r="C6">
        <v>8</v>
      </c>
      <c r="E6" s="1" t="s">
        <v>6</v>
      </c>
      <c r="F6" s="5">
        <v>0.46022757010879628</v>
      </c>
    </row>
    <row r="7" spans="1:11" x14ac:dyDescent="0.35">
      <c r="A7">
        <v>26.36</v>
      </c>
      <c r="B7">
        <v>1.27</v>
      </c>
      <c r="C7">
        <v>7</v>
      </c>
      <c r="E7" s="1" t="s">
        <v>7</v>
      </c>
      <c r="F7" s="5">
        <v>0.34027814124408429</v>
      </c>
    </row>
    <row r="8" spans="1:11" x14ac:dyDescent="0.35">
      <c r="A8">
        <v>35</v>
      </c>
      <c r="B8">
        <v>1.4</v>
      </c>
      <c r="C8">
        <v>10</v>
      </c>
      <c r="E8" s="1" t="s">
        <v>8</v>
      </c>
      <c r="F8" s="5">
        <v>3.3184194035709513</v>
      </c>
    </row>
    <row r="9" spans="1:11" ht="15" thickBot="1" x14ac:dyDescent="0.4">
      <c r="A9">
        <v>25.91</v>
      </c>
      <c r="B9">
        <v>1.22</v>
      </c>
      <c r="C9">
        <v>9</v>
      </c>
      <c r="E9" s="2" t="s">
        <v>9</v>
      </c>
      <c r="F9" s="2">
        <v>12</v>
      </c>
    </row>
    <row r="10" spans="1:11" x14ac:dyDescent="0.35">
      <c r="A10">
        <v>25.45</v>
      </c>
      <c r="B10">
        <v>1.32</v>
      </c>
      <c r="C10">
        <v>10</v>
      </c>
    </row>
    <row r="11" spans="1:11" ht="15" thickBot="1" x14ac:dyDescent="0.4">
      <c r="A11">
        <v>23.18</v>
      </c>
      <c r="B11">
        <v>1.07</v>
      </c>
      <c r="C11">
        <v>6</v>
      </c>
      <c r="E11" t="s">
        <v>10</v>
      </c>
    </row>
    <row r="12" spans="1:11" x14ac:dyDescent="0.35">
      <c r="A12">
        <v>34.549999999999997</v>
      </c>
      <c r="B12">
        <v>1.55</v>
      </c>
      <c r="C12">
        <v>12</v>
      </c>
      <c r="E12" s="3"/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</row>
    <row r="13" spans="1:11" x14ac:dyDescent="0.35">
      <c r="A13">
        <v>30.91</v>
      </c>
      <c r="B13">
        <v>1.45</v>
      </c>
      <c r="C13">
        <v>9</v>
      </c>
      <c r="E13" s="1" t="s">
        <v>11</v>
      </c>
      <c r="F13" s="5">
        <v>2</v>
      </c>
      <c r="G13" s="5">
        <v>84.502000624701012</v>
      </c>
      <c r="H13" s="5">
        <v>42.251000312350506</v>
      </c>
      <c r="I13" s="5">
        <v>3.8368466983521516</v>
      </c>
      <c r="J13" s="5">
        <v>6.2366036122738631E-2</v>
      </c>
      <c r="K13" s="6"/>
    </row>
    <row r="14" spans="1:11" x14ac:dyDescent="0.35">
      <c r="E14" s="1" t="s">
        <v>12</v>
      </c>
      <c r="F14" s="5">
        <v>9</v>
      </c>
      <c r="G14" s="5">
        <v>99.107166041965698</v>
      </c>
      <c r="H14" s="5">
        <v>11.011907337996188</v>
      </c>
      <c r="I14" s="5"/>
      <c r="J14" s="5"/>
      <c r="K14" s="6"/>
    </row>
    <row r="15" spans="1:11" ht="15" thickBot="1" x14ac:dyDescent="0.4">
      <c r="E15" s="2" t="s">
        <v>13</v>
      </c>
      <c r="F15" s="7">
        <v>11</v>
      </c>
      <c r="G15" s="7">
        <v>183.60916666666671</v>
      </c>
      <c r="H15" s="7"/>
      <c r="I15" s="7"/>
      <c r="J15" s="7"/>
      <c r="K15" s="6"/>
    </row>
    <row r="16" spans="1:11" ht="15" thickBot="1" x14ac:dyDescent="0.4">
      <c r="F16" s="6"/>
      <c r="G16" s="6"/>
      <c r="H16" s="6"/>
      <c r="I16" s="6"/>
      <c r="J16" s="6"/>
      <c r="K16" s="6"/>
    </row>
    <row r="17" spans="5:11" x14ac:dyDescent="0.35">
      <c r="E17" s="3"/>
      <c r="F17" s="8" t="s">
        <v>20</v>
      </c>
      <c r="G17" s="8" t="s">
        <v>8</v>
      </c>
      <c r="H17" s="8" t="s">
        <v>21</v>
      </c>
      <c r="I17" s="8" t="s">
        <v>22</v>
      </c>
      <c r="J17" s="8" t="s">
        <v>23</v>
      </c>
      <c r="K17" s="8" t="s">
        <v>24</v>
      </c>
    </row>
    <row r="18" spans="5:11" x14ac:dyDescent="0.35">
      <c r="E18" s="1" t="s">
        <v>14</v>
      </c>
      <c r="F18" s="5">
        <v>6.1571872442383251</v>
      </c>
      <c r="G18" s="5">
        <v>9.8478576683057018</v>
      </c>
      <c r="H18" s="5">
        <v>0.62523113672271957</v>
      </c>
      <c r="I18" s="5">
        <v>0.5473429288262226</v>
      </c>
      <c r="J18" s="5">
        <v>-16.120214518336649</v>
      </c>
      <c r="K18" s="5">
        <v>28.434589006813301</v>
      </c>
    </row>
    <row r="19" spans="5:11" x14ac:dyDescent="0.35">
      <c r="E19" s="1" t="s">
        <v>1</v>
      </c>
      <c r="F19" s="5">
        <v>11.553133191787158</v>
      </c>
      <c r="G19" s="5">
        <v>11.139386146480755</v>
      </c>
      <c r="H19" s="5">
        <v>1.037142715035255</v>
      </c>
      <c r="I19" s="5">
        <v>0.32673057406194378</v>
      </c>
      <c r="J19" s="5">
        <v>-13.64590896864938</v>
      </c>
      <c r="K19" s="5">
        <v>36.752175352223695</v>
      </c>
    </row>
    <row r="20" spans="5:11" ht="15" thickBot="1" x14ac:dyDescent="0.4">
      <c r="E20" s="2" t="s">
        <v>2</v>
      </c>
      <c r="F20" s="7">
        <v>0.69628856441339304</v>
      </c>
      <c r="G20" s="7">
        <v>0.98513072241982025</v>
      </c>
      <c r="H20" s="7">
        <v>0.70679814218266235</v>
      </c>
      <c r="I20" s="7">
        <v>0.49758183282733104</v>
      </c>
      <c r="J20" s="7">
        <v>-1.5322319556011741</v>
      </c>
      <c r="K20" s="7">
        <v>2.9248090844279599</v>
      </c>
    </row>
    <row r="24" spans="5:11" x14ac:dyDescent="0.35">
      <c r="E24" t="s">
        <v>25</v>
      </c>
      <c r="I24" s="9"/>
      <c r="J24" s="9"/>
    </row>
    <row r="25" spans="5:11" ht="15" thickBot="1" x14ac:dyDescent="0.4">
      <c r="I25" s="9"/>
      <c r="J25" s="9"/>
    </row>
    <row r="26" spans="5:11" x14ac:dyDescent="0.35">
      <c r="E26" s="3" t="s">
        <v>26</v>
      </c>
      <c r="F26" s="3" t="s">
        <v>27</v>
      </c>
      <c r="G26" s="3" t="s">
        <v>28</v>
      </c>
      <c r="I26" s="10"/>
      <c r="J26" s="10"/>
    </row>
    <row r="27" spans="5:11" x14ac:dyDescent="0.35">
      <c r="E27" s="1">
        <v>1</v>
      </c>
      <c r="F27" s="5">
        <v>28.479538887636849</v>
      </c>
      <c r="G27" s="5">
        <v>0.6104611123631507</v>
      </c>
      <c r="I27" s="1"/>
      <c r="J27" s="1"/>
    </row>
    <row r="28" spans="5:11" x14ac:dyDescent="0.35">
      <c r="E28" s="1">
        <v>2</v>
      </c>
      <c r="F28" s="5">
        <v>30.449772676052994</v>
      </c>
      <c r="G28" s="5">
        <v>1.8202273239470088</v>
      </c>
      <c r="I28" s="1"/>
      <c r="J28" s="1"/>
    </row>
    <row r="29" spans="5:11" x14ac:dyDescent="0.35">
      <c r="E29" s="1">
        <v>3</v>
      </c>
      <c r="F29" s="5">
        <v>30.449772676052994</v>
      </c>
      <c r="G29" s="5">
        <v>-6.3597726760529945</v>
      </c>
      <c r="I29" s="1"/>
      <c r="J29" s="1"/>
    </row>
    <row r="30" spans="5:11" x14ac:dyDescent="0.35">
      <c r="E30" s="1">
        <v>4</v>
      </c>
      <c r="F30" s="5">
        <v>31.954780563891486</v>
      </c>
      <c r="G30" s="5">
        <v>-1.5047805638914866</v>
      </c>
      <c r="I30" s="1"/>
      <c r="J30" s="1"/>
    </row>
    <row r="31" spans="5:11" x14ac:dyDescent="0.35">
      <c r="E31" s="1">
        <v>5</v>
      </c>
      <c r="F31" s="5">
        <v>26.746568908868774</v>
      </c>
      <c r="G31" s="5">
        <v>-1.7465689088687739</v>
      </c>
      <c r="I31" s="1"/>
      <c r="J31" s="1"/>
    </row>
    <row r="32" spans="5:11" x14ac:dyDescent="0.35">
      <c r="E32" s="1">
        <v>6</v>
      </c>
      <c r="F32" s="5">
        <v>25.703686348701765</v>
      </c>
      <c r="G32" s="5">
        <v>0.65631365129823394</v>
      </c>
      <c r="I32" s="1"/>
      <c r="J32" s="1"/>
    </row>
    <row r="33" spans="5:10" x14ac:dyDescent="0.35">
      <c r="E33" s="1">
        <v>7</v>
      </c>
      <c r="F33" s="5">
        <v>29.294459356874277</v>
      </c>
      <c r="G33" s="5">
        <v>5.7055406431257225</v>
      </c>
      <c r="I33" s="1"/>
      <c r="J33" s="1"/>
    </row>
    <row r="34" spans="5:10" x14ac:dyDescent="0.35">
      <c r="E34" s="1">
        <v>8</v>
      </c>
      <c r="F34" s="5">
        <v>26.518606817939194</v>
      </c>
      <c r="G34" s="5">
        <v>-0.60860681793919369</v>
      </c>
      <c r="I34" s="1"/>
      <c r="J34" s="1"/>
    </row>
    <row r="35" spans="5:10" x14ac:dyDescent="0.35">
      <c r="E35" s="1">
        <v>9</v>
      </c>
      <c r="F35" s="5">
        <v>28.370208701531304</v>
      </c>
      <c r="G35" s="5">
        <v>-2.9202087015313047</v>
      </c>
      <c r="I35" s="1"/>
      <c r="J35" s="1"/>
    </row>
    <row r="36" spans="5:10" x14ac:dyDescent="0.35">
      <c r="E36" s="1">
        <v>10</v>
      </c>
      <c r="F36" s="5">
        <v>22.696771145930946</v>
      </c>
      <c r="G36" s="5">
        <v>0.48322885406905414</v>
      </c>
      <c r="I36" s="1"/>
      <c r="J36" s="1"/>
    </row>
    <row r="37" spans="5:10" x14ac:dyDescent="0.35">
      <c r="E37" s="1">
        <v>11</v>
      </c>
      <c r="F37" s="5">
        <v>32.420006464469139</v>
      </c>
      <c r="G37" s="5">
        <v>2.1299935355308577</v>
      </c>
      <c r="I37" s="1"/>
      <c r="J37" s="1"/>
    </row>
    <row r="38" spans="5:10" ht="15" thickBot="1" x14ac:dyDescent="0.4">
      <c r="E38" s="2">
        <v>12</v>
      </c>
      <c r="F38" s="7">
        <v>29.175827452050243</v>
      </c>
      <c r="G38" s="7">
        <v>1.7341725479497576</v>
      </c>
      <c r="I38" s="1"/>
      <c r="J38" s="1"/>
    </row>
  </sheetData>
  <sortState ref="J27:J38">
    <sortCondition ref="J27"/>
  </sortState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17" sqref="H17"/>
    </sheetView>
  </sheetViews>
  <sheetFormatPr defaultRowHeight="14.5" x14ac:dyDescent="0.35"/>
  <cols>
    <col min="7" max="7" width="10.6328125" customWidth="1"/>
    <col min="8" max="8" width="9.36328125" customWidth="1"/>
  </cols>
  <sheetData>
    <row r="1" spans="1:11" x14ac:dyDescent="0.35">
      <c r="A1" t="s">
        <v>0</v>
      </c>
      <c r="B1" t="s">
        <v>1</v>
      </c>
      <c r="C1" t="s">
        <v>2</v>
      </c>
      <c r="E1" t="s">
        <v>29</v>
      </c>
      <c r="G1" t="s">
        <v>30</v>
      </c>
      <c r="H1" t="s">
        <v>32</v>
      </c>
      <c r="K1" t="s">
        <v>31</v>
      </c>
    </row>
    <row r="2" spans="1:11" x14ac:dyDescent="0.35">
      <c r="A2">
        <v>29.09</v>
      </c>
      <c r="B2">
        <v>1.45</v>
      </c>
      <c r="C2">
        <v>8</v>
      </c>
      <c r="E2" s="6">
        <f>6.16+11.55*B2+0.7*C2</f>
        <v>28.5075</v>
      </c>
      <c r="G2" s="6">
        <f>A2-E2</f>
        <v>0.58249999999999957</v>
      </c>
      <c r="H2" s="6">
        <f>G2^2</f>
        <v>0.33930624999999948</v>
      </c>
      <c r="J2" s="11"/>
      <c r="K2">
        <f>SQRT(SUM(J2:J13)^2)</f>
        <v>0</v>
      </c>
    </row>
    <row r="3" spans="1:11" x14ac:dyDescent="0.35">
      <c r="A3">
        <v>32.270000000000003</v>
      </c>
      <c r="B3">
        <v>1.5</v>
      </c>
      <c r="C3">
        <v>10</v>
      </c>
      <c r="E3" s="6">
        <f t="shared" ref="E3:E13" si="0">6.16+11.55*B3+0.7*C3</f>
        <v>30.485000000000003</v>
      </c>
      <c r="G3" s="6">
        <f t="shared" ref="G3:G13" si="1">A3-E3</f>
        <v>1.7850000000000001</v>
      </c>
      <c r="H3" s="6">
        <f t="shared" ref="H3:H13" si="2">G3^2</f>
        <v>3.1862250000000003</v>
      </c>
      <c r="J3" s="11"/>
    </row>
    <row r="4" spans="1:11" x14ac:dyDescent="0.35">
      <c r="A4">
        <v>24.09</v>
      </c>
      <c r="B4">
        <v>1.5</v>
      </c>
      <c r="C4">
        <v>10</v>
      </c>
      <c r="E4" s="6">
        <f t="shared" si="0"/>
        <v>30.485000000000003</v>
      </c>
      <c r="G4" s="6">
        <f t="shared" si="1"/>
        <v>-6.3950000000000031</v>
      </c>
      <c r="H4" s="6">
        <f t="shared" si="2"/>
        <v>40.896025000000037</v>
      </c>
      <c r="J4" s="11"/>
    </row>
    <row r="5" spans="1:11" x14ac:dyDescent="0.35">
      <c r="A5">
        <v>30.45</v>
      </c>
      <c r="B5">
        <v>1.57</v>
      </c>
      <c r="C5">
        <v>11</v>
      </c>
      <c r="E5" s="6">
        <f t="shared" si="0"/>
        <v>31.993500000000001</v>
      </c>
      <c r="G5" s="6">
        <f t="shared" si="1"/>
        <v>-1.5435000000000016</v>
      </c>
      <c r="H5" s="6">
        <f t="shared" si="2"/>
        <v>2.382392250000005</v>
      </c>
      <c r="J5" s="11"/>
    </row>
    <row r="6" spans="1:11" x14ac:dyDescent="0.35">
      <c r="A6">
        <v>25</v>
      </c>
      <c r="B6">
        <v>1.3</v>
      </c>
      <c r="C6">
        <v>8</v>
      </c>
      <c r="E6" s="6">
        <f t="shared" si="0"/>
        <v>26.774999999999999</v>
      </c>
      <c r="G6" s="6">
        <f t="shared" si="1"/>
        <v>-1.7749999999999986</v>
      </c>
      <c r="H6" s="6">
        <f t="shared" si="2"/>
        <v>3.1506249999999949</v>
      </c>
      <c r="J6" s="11"/>
    </row>
    <row r="7" spans="1:11" x14ac:dyDescent="0.35">
      <c r="A7">
        <v>26.36</v>
      </c>
      <c r="B7">
        <v>1.27</v>
      </c>
      <c r="C7">
        <v>7</v>
      </c>
      <c r="E7" s="6">
        <f t="shared" si="0"/>
        <v>25.7285</v>
      </c>
      <c r="G7" s="6">
        <f t="shared" si="1"/>
        <v>0.63149999999999906</v>
      </c>
      <c r="H7" s="6">
        <f t="shared" si="2"/>
        <v>0.39879224999999879</v>
      </c>
      <c r="J7" s="11"/>
    </row>
    <row r="8" spans="1:11" x14ac:dyDescent="0.35">
      <c r="A8">
        <v>35</v>
      </c>
      <c r="B8">
        <v>1.4</v>
      </c>
      <c r="C8">
        <v>10</v>
      </c>
      <c r="E8" s="6">
        <f t="shared" si="0"/>
        <v>29.330000000000002</v>
      </c>
      <c r="G8" s="6">
        <f t="shared" si="1"/>
        <v>5.6699999999999982</v>
      </c>
      <c r="H8" s="6">
        <f t="shared" si="2"/>
        <v>32.148899999999976</v>
      </c>
      <c r="J8" s="11"/>
    </row>
    <row r="9" spans="1:11" x14ac:dyDescent="0.35">
      <c r="A9">
        <v>25.91</v>
      </c>
      <c r="B9">
        <v>1.22</v>
      </c>
      <c r="C9">
        <v>9</v>
      </c>
      <c r="E9" s="6">
        <f t="shared" si="0"/>
        <v>26.551000000000002</v>
      </c>
      <c r="G9" s="6">
        <f t="shared" si="1"/>
        <v>-0.64100000000000179</v>
      </c>
      <c r="H9" s="6">
        <f t="shared" si="2"/>
        <v>0.41088100000000227</v>
      </c>
      <c r="J9" s="11"/>
    </row>
    <row r="10" spans="1:11" x14ac:dyDescent="0.35">
      <c r="A10">
        <v>25.45</v>
      </c>
      <c r="B10">
        <v>1.32</v>
      </c>
      <c r="C10">
        <v>10</v>
      </c>
      <c r="E10" s="6">
        <f t="shared" si="0"/>
        <v>28.406000000000002</v>
      </c>
      <c r="G10" s="6">
        <f t="shared" si="1"/>
        <v>-2.9560000000000031</v>
      </c>
      <c r="H10" s="6">
        <f t="shared" si="2"/>
        <v>8.737936000000019</v>
      </c>
      <c r="J10" s="11"/>
    </row>
    <row r="11" spans="1:11" x14ac:dyDescent="0.35">
      <c r="A11">
        <v>23.18</v>
      </c>
      <c r="B11">
        <v>1.07</v>
      </c>
      <c r="C11">
        <v>6</v>
      </c>
      <c r="E11" s="6">
        <f t="shared" si="0"/>
        <v>22.718500000000002</v>
      </c>
      <c r="G11" s="6">
        <f t="shared" si="1"/>
        <v>0.46149999999999736</v>
      </c>
      <c r="H11" s="6">
        <f t="shared" si="2"/>
        <v>0.21298224999999757</v>
      </c>
      <c r="J11" s="11"/>
    </row>
    <row r="12" spans="1:11" x14ac:dyDescent="0.35">
      <c r="A12">
        <v>34.549999999999997</v>
      </c>
      <c r="B12">
        <v>1.55</v>
      </c>
      <c r="C12">
        <v>12</v>
      </c>
      <c r="E12" s="6">
        <f t="shared" si="0"/>
        <v>32.462499999999999</v>
      </c>
      <c r="G12" s="6">
        <f t="shared" si="1"/>
        <v>2.0874999999999986</v>
      </c>
      <c r="H12" s="6">
        <f t="shared" si="2"/>
        <v>4.3576562499999945</v>
      </c>
      <c r="J12" s="11"/>
    </row>
    <row r="13" spans="1:11" ht="15" thickBot="1" x14ac:dyDescent="0.4">
      <c r="A13">
        <v>30.91</v>
      </c>
      <c r="B13">
        <v>1.45</v>
      </c>
      <c r="C13">
        <v>9</v>
      </c>
      <c r="E13" s="6">
        <f t="shared" si="0"/>
        <v>29.207500000000003</v>
      </c>
      <c r="G13" s="6">
        <f t="shared" si="1"/>
        <v>1.702499999999997</v>
      </c>
      <c r="H13" s="6">
        <f t="shared" si="2"/>
        <v>2.8985062499999898</v>
      </c>
      <c r="J13" s="12"/>
    </row>
    <row r="15" spans="1:11" x14ac:dyDescent="0.35">
      <c r="G15" s="6"/>
      <c r="H15" s="6">
        <f>SUM(H2:H13)</f>
        <v>99.120227500000027</v>
      </c>
    </row>
    <row r="16" spans="1:11" x14ac:dyDescent="0.35">
      <c r="G16" t="s">
        <v>31</v>
      </c>
      <c r="H16">
        <f>SQRT((H15)/12)</f>
        <v>2.8740248708619998</v>
      </c>
    </row>
    <row r="17" spans="7:8" x14ac:dyDescent="0.35">
      <c r="G17" t="s">
        <v>33</v>
      </c>
      <c r="H17" s="6">
        <f>AVERAGE(E2:E13)</f>
        <v>28.554166666666664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2015-04-02T09:49:50Z</dcterms:created>
  <dcterms:modified xsi:type="dcterms:W3CDTF">2015-04-02T12:20:22Z</dcterms:modified>
</cp:coreProperties>
</file>