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/>
  </bookViews>
  <sheets>
    <sheet name="Table 7.1" sheetId="1" r:id="rId1"/>
    <sheet name="Figure7.1" sheetId="4" r:id="rId2"/>
    <sheet name="Figure7.2" sheetId="5" r:id="rId3"/>
    <sheet name="Data" sheetId="6" r:id="rId4"/>
  </sheets>
  <externalReferences>
    <externalReference r:id="rId5"/>
    <externalReference r:id="rId6"/>
    <externalReference r:id="rId7"/>
  </externalReferences>
  <definedNames>
    <definedName name="Ages_Solutions">'[1]Answers Part 1'!$U$3:$W$8</definedName>
    <definedName name="GradeTable">'[2]Part 2 Grade Worksheet'!$D$12:$E$16</definedName>
    <definedName name="Tickets">'[3]Question 1'!#REF!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  <c r="F4" i="6" l="1"/>
  <c r="S4" i="6" s="1"/>
  <c r="G4" i="6"/>
  <c r="K4" i="6"/>
  <c r="L4" i="6"/>
  <c r="P4" i="6"/>
  <c r="Y4" i="6" s="1"/>
  <c r="Q4" i="6"/>
  <c r="T4" i="6"/>
  <c r="W4" i="6"/>
  <c r="Z4" i="6"/>
  <c r="F5" i="6"/>
  <c r="S5" i="6" s="1"/>
  <c r="G5" i="6"/>
  <c r="K5" i="6"/>
  <c r="L5" i="6"/>
  <c r="P5" i="6"/>
  <c r="Y5" i="6" s="1"/>
  <c r="Q5" i="6"/>
  <c r="T5" i="6"/>
  <c r="V5" i="6"/>
  <c r="W5" i="6"/>
  <c r="Z5" i="6"/>
  <c r="F6" i="6"/>
  <c r="S6" i="6" s="1"/>
  <c r="G6" i="6"/>
  <c r="K6" i="6"/>
  <c r="L6" i="6"/>
  <c r="P6" i="6"/>
  <c r="Y6" i="6" s="1"/>
  <c r="Q6" i="6"/>
  <c r="Z6" i="6" s="1"/>
  <c r="T6" i="6"/>
  <c r="V6" i="6"/>
  <c r="W6" i="6"/>
  <c r="F7" i="6"/>
  <c r="S7" i="6" s="1"/>
  <c r="G7" i="6"/>
  <c r="K7" i="6"/>
  <c r="L7" i="6"/>
  <c r="P7" i="6"/>
  <c r="Y7" i="6" s="1"/>
  <c r="Q7" i="6"/>
  <c r="T7" i="6"/>
  <c r="V7" i="6"/>
  <c r="W7" i="6"/>
  <c r="Z7" i="6"/>
  <c r="F8" i="6"/>
  <c r="S8" i="6" s="1"/>
  <c r="G8" i="6"/>
  <c r="K8" i="6"/>
  <c r="L8" i="6"/>
  <c r="P8" i="6"/>
  <c r="Y8" i="6" s="1"/>
  <c r="Q8" i="6"/>
  <c r="T8" i="6"/>
  <c r="W8" i="6"/>
  <c r="Z8" i="6"/>
  <c r="F9" i="6"/>
  <c r="S9" i="6" s="1"/>
  <c r="G9" i="6"/>
  <c r="K9" i="6"/>
  <c r="L9" i="6"/>
  <c r="P9" i="6"/>
  <c r="Y9" i="6" s="1"/>
  <c r="Q9" i="6"/>
  <c r="T9" i="6"/>
  <c r="V9" i="6"/>
  <c r="W9" i="6"/>
  <c r="Z9" i="6"/>
  <c r="F10" i="6"/>
  <c r="S10" i="6" s="1"/>
  <c r="G10" i="6"/>
  <c r="K10" i="6"/>
  <c r="L10" i="6"/>
  <c r="P10" i="6"/>
  <c r="V10" i="6" s="1"/>
  <c r="Q10" i="6"/>
  <c r="Z10" i="6" s="1"/>
  <c r="T10" i="6"/>
  <c r="W10" i="6"/>
  <c r="F11" i="6"/>
  <c r="S11" i="6" s="1"/>
  <c r="G11" i="6"/>
  <c r="T11" i="6" s="1"/>
  <c r="K11" i="6"/>
  <c r="L11" i="6"/>
  <c r="P11" i="6"/>
  <c r="Y11" i="6" s="1"/>
  <c r="Q11" i="6"/>
  <c r="Z11" i="6" s="1"/>
  <c r="V11" i="6"/>
  <c r="W11" i="6"/>
  <c r="F12" i="6"/>
  <c r="S12" i="6" s="1"/>
  <c r="G12" i="6"/>
  <c r="T12" i="6" s="1"/>
  <c r="K12" i="6"/>
  <c r="L12" i="6"/>
  <c r="P12" i="6"/>
  <c r="Y12" i="6" s="1"/>
  <c r="Q12" i="6"/>
  <c r="Z12" i="6" s="1"/>
  <c r="V12" i="6"/>
  <c r="W12" i="6"/>
  <c r="F13" i="6"/>
  <c r="S13" i="6" s="1"/>
  <c r="G13" i="6"/>
  <c r="T13" i="6" s="1"/>
  <c r="K13" i="6"/>
  <c r="L13" i="6"/>
  <c r="P13" i="6"/>
  <c r="Y13" i="6" s="1"/>
  <c r="Q13" i="6"/>
  <c r="Z13" i="6" s="1"/>
  <c r="V13" i="6"/>
  <c r="W13" i="6"/>
  <c r="F14" i="6"/>
  <c r="S14" i="6" s="1"/>
  <c r="G14" i="6"/>
  <c r="T14" i="6" s="1"/>
  <c r="K14" i="6"/>
  <c r="L14" i="6"/>
  <c r="P14" i="6"/>
  <c r="V14" i="6" s="1"/>
  <c r="Q14" i="6"/>
  <c r="Z14" i="6" s="1"/>
  <c r="W14" i="6"/>
  <c r="F15" i="6"/>
  <c r="S15" i="6" s="1"/>
  <c r="G15" i="6"/>
  <c r="T15" i="6" s="1"/>
  <c r="K15" i="6"/>
  <c r="L15" i="6"/>
  <c r="P15" i="6"/>
  <c r="V15" i="6" s="1"/>
  <c r="Q15" i="6"/>
  <c r="Z15" i="6" s="1"/>
  <c r="W15" i="6"/>
  <c r="F16" i="6"/>
  <c r="S16" i="6" s="1"/>
  <c r="G16" i="6"/>
  <c r="T16" i="6" s="1"/>
  <c r="K16" i="6"/>
  <c r="L16" i="6"/>
  <c r="P16" i="6"/>
  <c r="Y16" i="6" s="1"/>
  <c r="Q16" i="6"/>
  <c r="Z16" i="6" s="1"/>
  <c r="W16" i="6"/>
  <c r="F17" i="6"/>
  <c r="S17" i="6" s="1"/>
  <c r="G17" i="6"/>
  <c r="T17" i="6" s="1"/>
  <c r="K17" i="6"/>
  <c r="L17" i="6"/>
  <c r="P17" i="6"/>
  <c r="Y17" i="6" s="1"/>
  <c r="Q17" i="6"/>
  <c r="Z17" i="6" s="1"/>
  <c r="W17" i="6"/>
  <c r="F18" i="6"/>
  <c r="S18" i="6" s="1"/>
  <c r="G18" i="6"/>
  <c r="T18" i="6" s="1"/>
  <c r="K18" i="6"/>
  <c r="L18" i="6"/>
  <c r="P18" i="6"/>
  <c r="Y18" i="6" s="1"/>
  <c r="Q18" i="6"/>
  <c r="Z18" i="6" s="1"/>
  <c r="W18" i="6"/>
  <c r="F19" i="6"/>
  <c r="S19" i="6" s="1"/>
  <c r="G19" i="6"/>
  <c r="T19" i="6" s="1"/>
  <c r="K19" i="6"/>
  <c r="L19" i="6"/>
  <c r="P19" i="6"/>
  <c r="V19" i="6" s="1"/>
  <c r="Q19" i="6"/>
  <c r="Z19" i="6" s="1"/>
  <c r="W19" i="6"/>
  <c r="F20" i="6"/>
  <c r="S20" i="6" s="1"/>
  <c r="G20" i="6"/>
  <c r="T20" i="6" s="1"/>
  <c r="K20" i="6"/>
  <c r="L20" i="6"/>
  <c r="P20" i="6"/>
  <c r="Y20" i="6" s="1"/>
  <c r="Q20" i="6"/>
  <c r="Z20" i="6" s="1"/>
  <c r="W20" i="6"/>
  <c r="F21" i="6"/>
  <c r="S21" i="6" s="1"/>
  <c r="G21" i="6"/>
  <c r="T21" i="6" s="1"/>
  <c r="K21" i="6"/>
  <c r="L21" i="6"/>
  <c r="P21" i="6"/>
  <c r="V21" i="6" s="1"/>
  <c r="Q21" i="6"/>
  <c r="Z21" i="6" s="1"/>
  <c r="W21" i="6"/>
  <c r="F22" i="6"/>
  <c r="S22" i="6" s="1"/>
  <c r="G22" i="6"/>
  <c r="K22" i="6"/>
  <c r="L22" i="6"/>
  <c r="T22" i="6" s="1"/>
  <c r="P22" i="6"/>
  <c r="Y22" i="6" s="1"/>
  <c r="Q22" i="6"/>
  <c r="Z22" i="6" s="1"/>
  <c r="W22" i="6"/>
  <c r="F23" i="6"/>
  <c r="S23" i="6" s="1"/>
  <c r="G23" i="6"/>
  <c r="T23" i="6" s="1"/>
  <c r="K23" i="6"/>
  <c r="L23" i="6"/>
  <c r="P23" i="6"/>
  <c r="Y23" i="6" s="1"/>
  <c r="Q23" i="6"/>
  <c r="Z23" i="6" s="1"/>
  <c r="W23" i="6"/>
  <c r="V23" i="6" l="1"/>
  <c r="V18" i="6"/>
  <c r="V17" i="6"/>
  <c r="V8" i="6"/>
  <c r="V4" i="6"/>
  <c r="V22" i="6"/>
  <c r="V20" i="6"/>
  <c r="V16" i="6"/>
  <c r="Y21" i="6"/>
  <c r="Y19" i="6"/>
  <c r="Y15" i="6"/>
  <c r="Y14" i="6"/>
  <c r="Y10" i="6"/>
</calcChain>
</file>

<file path=xl/sharedStrings.xml><?xml version="1.0" encoding="utf-8"?>
<sst xmlns="http://schemas.openxmlformats.org/spreadsheetml/2006/main" count="36" uniqueCount="23">
  <si>
    <t>Table 7.1 Alabama Revenue in Nominal Dollars (CPI) and Constant Dollars, With CPI (1993–2012)</t>
  </si>
  <si>
    <t>Year</t>
  </si>
  <si>
    <t>Sales and Gross Receipts ($)</t>
  </si>
  <si>
    <t>CPI</t>
  </si>
  <si>
    <t>Constant 2012 Dollars ($)</t>
  </si>
  <si>
    <t>http://research.stlouisfed.org/fred2/</t>
  </si>
  <si>
    <t>St Louis FED for data</t>
  </si>
  <si>
    <t>Constant Dollars Compared to Nominal Dollars (CPI): Alabama</t>
  </si>
  <si>
    <t xml:space="preserve">Constant Dollars Compared to Nominal Dollars (CPI): </t>
  </si>
  <si>
    <t>Constant 2012 Dollars (S&amp;L)</t>
  </si>
  <si>
    <t>Constant 1993 Dollars</t>
  </si>
  <si>
    <t>S&amp;L Implicit</t>
  </si>
  <si>
    <t>Constant 2012 Dollars</t>
  </si>
  <si>
    <t>Consumer Consumption</t>
  </si>
  <si>
    <t>Constant 2012 Dollars (CPI)</t>
  </si>
  <si>
    <t>Sales and gross receipts</t>
  </si>
  <si>
    <t>S&amp;L Implict / Consumer Consumption</t>
  </si>
  <si>
    <t>S&amp;L Implicit / CPI</t>
  </si>
  <si>
    <t>Consumer Consumption / CPI</t>
  </si>
  <si>
    <t>ALABAMA</t>
  </si>
  <si>
    <t>CPIAUCNS</t>
  </si>
  <si>
    <t>DPCERD3A086NBEA</t>
  </si>
  <si>
    <t>A829RD3A086NBEA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</si>
</sst>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7" formatCode="0.0%"/>
    <numFmt numFmtId="168" formatCode="_(* #,##0_);_(* \(#,##0\);_(* &quot;-&quot;??_);_(@_)"/>
    <numFmt numFmtId="169" formatCode="mm/dd/yyyy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Fill="1" applyAlignment="1">
      <alignment horizontal="left" vertical="top" wrapText="1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vertical="top" wrapText="1"/>
    </xf>
    <xf numFmtId="0" fontId="6" fillId="0" borderId="0" xfId="1"/>
    <xf numFmtId="0" fontId="6" fillId="0" borderId="0" xfId="1" applyFont="1"/>
    <xf numFmtId="167" fontId="0" fillId="0" borderId="0" xfId="2" applyNumberFormat="1" applyFont="1"/>
    <xf numFmtId="168" fontId="6" fillId="0" borderId="0" xfId="1" applyNumberFormat="1"/>
    <xf numFmtId="169" fontId="7" fillId="0" borderId="0" xfId="1" applyNumberFormat="1" applyFont="1"/>
    <xf numFmtId="168" fontId="6" fillId="0" borderId="0" xfId="3" applyNumberFormat="1" applyFont="1"/>
    <xf numFmtId="0" fontId="7" fillId="0" borderId="0" xfId="1" applyFont="1" applyAlignment="1">
      <alignment horizontal="center" wrapText="1"/>
    </xf>
    <xf numFmtId="0" fontId="7" fillId="0" borderId="0" xfId="1" applyFont="1" applyAlignment="1">
      <alignment horizontal="center" vertical="center"/>
    </xf>
    <xf numFmtId="0" fontId="6" fillId="0" borderId="0" xfId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0" fontId="6" fillId="0" borderId="0" xfId="1" applyAlignment="1">
      <alignment horizontal="center"/>
    </xf>
    <xf numFmtId="0" fontId="7" fillId="0" borderId="0" xfId="1" applyFont="1" applyAlignment="1">
      <alignment horizontal="center"/>
    </xf>
    <xf numFmtId="168" fontId="0" fillId="0" borderId="0" xfId="4" applyNumberFormat="1" applyFont="1"/>
  </cellXfs>
  <cellStyles count="5">
    <cellStyle name="Comma" xfId="4" builtinId="3"/>
    <cellStyle name="Comma 2" xfId="3"/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externalLink" Target="externalLinks/externalLink3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Data!$A$25</c:f>
          <c:strCache>
            <c:ptCount val="1"/>
            <c:pt idx="0">
              <c:v>Constant Dollars Compared to Nominal Dollars (CPI): Alabama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Sales and gross receipts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</c:spPr>
          </c:marker>
          <c:xVal>
            <c:numRef>
              <c:f>Data!$A$4:$A$23</c:f>
              <c:numCache>
                <c:formatCode>General</c:formatCode>
                <c:ptCount val="2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</c:numCache>
            </c:numRef>
          </c:xVal>
          <c:yVal>
            <c:numRef>
              <c:f>Data!$B$4:$B$23</c:f>
              <c:numCache>
                <c:formatCode>_(* #,##0_);_(* \(#,##0\);_(* "-"??_);_(@_)</c:formatCode>
                <c:ptCount val="20"/>
                <c:pt idx="0">
                  <c:v>2514799</c:v>
                </c:pt>
                <c:pt idx="1">
                  <c:v>2559992</c:v>
                </c:pt>
                <c:pt idx="2">
                  <c:v>2645405</c:v>
                </c:pt>
                <c:pt idx="3">
                  <c:v>2773974</c:v>
                </c:pt>
                <c:pt idx="4">
                  <c:v>2866477</c:v>
                </c:pt>
                <c:pt idx="5">
                  <c:v>2993580</c:v>
                </c:pt>
                <c:pt idx="6">
                  <c:v>3129368</c:v>
                </c:pt>
                <c:pt idx="7">
                  <c:v>3228445</c:v>
                </c:pt>
                <c:pt idx="8">
                  <c:v>3297746</c:v>
                </c:pt>
                <c:pt idx="9">
                  <c:v>3383068</c:v>
                </c:pt>
                <c:pt idx="10">
                  <c:v>3350223</c:v>
                </c:pt>
                <c:pt idx="11">
                  <c:v>3675562</c:v>
                </c:pt>
                <c:pt idx="12">
                  <c:v>3962816</c:v>
                </c:pt>
                <c:pt idx="13">
                  <c:v>4233895</c:v>
                </c:pt>
                <c:pt idx="14">
                  <c:v>4390386</c:v>
                </c:pt>
                <c:pt idx="15">
                  <c:v>4433108</c:v>
                </c:pt>
                <c:pt idx="16">
                  <c:v>4203283</c:v>
                </c:pt>
                <c:pt idx="17">
                  <c:v>4445480</c:v>
                </c:pt>
                <c:pt idx="18">
                  <c:v>4575127</c:v>
                </c:pt>
                <c:pt idx="19">
                  <c:v>4626357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Data!$F$3</c:f>
              <c:strCache>
                <c:ptCount val="1"/>
                <c:pt idx="0">
                  <c:v>Constant 1993 Dollars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pPr>
              <a:solidFill>
                <a:schemeClr val="tx1"/>
              </a:solidFill>
            </c:spPr>
          </c:marker>
          <c:xVal>
            <c:numRef>
              <c:f>Data!$A$4:$A$23</c:f>
              <c:numCache>
                <c:formatCode>General</c:formatCode>
                <c:ptCount val="2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</c:numCache>
            </c:numRef>
          </c:xVal>
          <c:yVal>
            <c:numRef>
              <c:f>Data!$F$4:$F$23</c:f>
              <c:numCache>
                <c:formatCode>_(* #,##0_);_(* \(#,##0\);_(* "-"??_);_(@_)</c:formatCode>
                <c:ptCount val="20"/>
                <c:pt idx="0">
                  <c:v>2514799</c:v>
                </c:pt>
                <c:pt idx="1">
                  <c:v>2495226</c:v>
                </c:pt>
                <c:pt idx="2">
                  <c:v>2508120</c:v>
                </c:pt>
                <c:pt idx="3">
                  <c:v>2554985</c:v>
                </c:pt>
                <c:pt idx="4">
                  <c:v>2579874</c:v>
                </c:pt>
                <c:pt idx="5">
                  <c:v>2653228</c:v>
                </c:pt>
                <c:pt idx="6">
                  <c:v>2714055</c:v>
                </c:pt>
                <c:pt idx="7">
                  <c:v>2708776</c:v>
                </c:pt>
                <c:pt idx="8">
                  <c:v>2691123</c:v>
                </c:pt>
                <c:pt idx="9">
                  <c:v>2717390</c:v>
                </c:pt>
                <c:pt idx="10">
                  <c:v>2630562</c:v>
                </c:pt>
                <c:pt idx="11">
                  <c:v>2811034</c:v>
                </c:pt>
                <c:pt idx="12">
                  <c:v>2932026</c:v>
                </c:pt>
                <c:pt idx="13">
                  <c:v>3034819</c:v>
                </c:pt>
                <c:pt idx="14">
                  <c:v>3059172</c:v>
                </c:pt>
                <c:pt idx="15">
                  <c:v>2975430</c:v>
                </c:pt>
                <c:pt idx="16">
                  <c:v>2830208</c:v>
                </c:pt>
                <c:pt idx="17">
                  <c:v>2945002</c:v>
                </c:pt>
                <c:pt idx="18">
                  <c:v>2938589</c:v>
                </c:pt>
                <c:pt idx="19">
                  <c:v>2911068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Data!$G$3</c:f>
              <c:strCache>
                <c:ptCount val="1"/>
                <c:pt idx="0">
                  <c:v>Constant 2012 Dollars (CPI)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solidFill>
                <a:schemeClr val="tx1"/>
              </a:solidFill>
            </c:spPr>
          </c:marker>
          <c:xVal>
            <c:numRef>
              <c:f>Data!$A$4:$A$23</c:f>
              <c:numCache>
                <c:formatCode>General</c:formatCode>
                <c:ptCount val="2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</c:numCache>
            </c:numRef>
          </c:xVal>
          <c:yVal>
            <c:numRef>
              <c:f>Data!$G$4:$G$23</c:f>
              <c:numCache>
                <c:formatCode>_(* #,##0_);_(* \(#,##0\);_(* "-"??_);_(@_)</c:formatCode>
                <c:ptCount val="20"/>
                <c:pt idx="0">
                  <c:v>3996594</c:v>
                </c:pt>
                <c:pt idx="1">
                  <c:v>3965488</c:v>
                </c:pt>
                <c:pt idx="2">
                  <c:v>3985980</c:v>
                </c:pt>
                <c:pt idx="3">
                  <c:v>4060459</c:v>
                </c:pt>
                <c:pt idx="4">
                  <c:v>4100013</c:v>
                </c:pt>
                <c:pt idx="5">
                  <c:v>4216590</c:v>
                </c:pt>
                <c:pt idx="6">
                  <c:v>4313258</c:v>
                </c:pt>
                <c:pt idx="7">
                  <c:v>4304868</c:v>
                </c:pt>
                <c:pt idx="8">
                  <c:v>4276814</c:v>
                </c:pt>
                <c:pt idx="9">
                  <c:v>4318557</c:v>
                </c:pt>
                <c:pt idx="10">
                  <c:v>4180568</c:v>
                </c:pt>
                <c:pt idx="11">
                  <c:v>4467380</c:v>
                </c:pt>
                <c:pt idx="12">
                  <c:v>4659663</c:v>
                </c:pt>
                <c:pt idx="13">
                  <c:v>4823025</c:v>
                </c:pt>
                <c:pt idx="14">
                  <c:v>4861728</c:v>
                </c:pt>
                <c:pt idx="15">
                  <c:v>4728643</c:v>
                </c:pt>
                <c:pt idx="16">
                  <c:v>4497852</c:v>
                </c:pt>
                <c:pt idx="17">
                  <c:v>4680285</c:v>
                </c:pt>
                <c:pt idx="18">
                  <c:v>4670093</c:v>
                </c:pt>
                <c:pt idx="19">
                  <c:v>4626357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319104"/>
        <c:axId val="130321408"/>
      </c:scatterChart>
      <c:valAx>
        <c:axId val="130319104"/>
        <c:scaling>
          <c:orientation val="minMax"/>
          <c:min val="1993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0321408"/>
        <c:crosses val="autoZero"/>
        <c:crossBetween val="midCat"/>
      </c:valAx>
      <c:valAx>
        <c:axId val="130321408"/>
        <c:scaling>
          <c:orientation val="minMax"/>
          <c:max val="5000000"/>
          <c:min val="200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Dollars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0319104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Comparing the Indexes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Sales and gross receipts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pPr>
              <a:solidFill>
                <a:schemeClr val="tx1"/>
              </a:solidFill>
            </c:spPr>
          </c:marker>
          <c:xVal>
            <c:numRef>
              <c:f>Data!$A$4:$A$23</c:f>
              <c:numCache>
                <c:formatCode>General</c:formatCode>
                <c:ptCount val="2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</c:numCache>
            </c:numRef>
          </c:xVal>
          <c:yVal>
            <c:numRef>
              <c:f>Data!$B$4:$B$23</c:f>
              <c:numCache>
                <c:formatCode>_(* #,##0_);_(* \(#,##0\);_(* "-"??_);_(@_)</c:formatCode>
                <c:ptCount val="20"/>
                <c:pt idx="0">
                  <c:v>2514799</c:v>
                </c:pt>
                <c:pt idx="1">
                  <c:v>2559992</c:v>
                </c:pt>
                <c:pt idx="2">
                  <c:v>2645405</c:v>
                </c:pt>
                <c:pt idx="3">
                  <c:v>2773974</c:v>
                </c:pt>
                <c:pt idx="4">
                  <c:v>2866477</c:v>
                </c:pt>
                <c:pt idx="5">
                  <c:v>2993580</c:v>
                </c:pt>
                <c:pt idx="6">
                  <c:v>3129368</c:v>
                </c:pt>
                <c:pt idx="7">
                  <c:v>3228445</c:v>
                </c:pt>
                <c:pt idx="8">
                  <c:v>3297746</c:v>
                </c:pt>
                <c:pt idx="9">
                  <c:v>3383068</c:v>
                </c:pt>
                <c:pt idx="10">
                  <c:v>3350223</c:v>
                </c:pt>
                <c:pt idx="11">
                  <c:v>3675562</c:v>
                </c:pt>
                <c:pt idx="12">
                  <c:v>3962816</c:v>
                </c:pt>
                <c:pt idx="13">
                  <c:v>4233895</c:v>
                </c:pt>
                <c:pt idx="14">
                  <c:v>4390386</c:v>
                </c:pt>
                <c:pt idx="15">
                  <c:v>4433108</c:v>
                </c:pt>
                <c:pt idx="16">
                  <c:v>4203283</c:v>
                </c:pt>
                <c:pt idx="17">
                  <c:v>4445480</c:v>
                </c:pt>
                <c:pt idx="18">
                  <c:v>4575127</c:v>
                </c:pt>
                <c:pt idx="19">
                  <c:v>4626357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Data!$G$3</c:f>
              <c:strCache>
                <c:ptCount val="1"/>
                <c:pt idx="0">
                  <c:v>Constant 2012 Dollars (CPI)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solidFill>
                <a:schemeClr val="tx1"/>
              </a:solidFill>
            </c:spPr>
          </c:marker>
          <c:xVal>
            <c:numRef>
              <c:f>Data!$A$4:$A$23</c:f>
              <c:numCache>
                <c:formatCode>General</c:formatCode>
                <c:ptCount val="2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</c:numCache>
            </c:numRef>
          </c:xVal>
          <c:yVal>
            <c:numRef>
              <c:f>Data!$G$4:$G$23</c:f>
              <c:numCache>
                <c:formatCode>_(* #,##0_);_(* \(#,##0\);_(* "-"??_);_(@_)</c:formatCode>
                <c:ptCount val="20"/>
                <c:pt idx="0">
                  <c:v>3996594</c:v>
                </c:pt>
                <c:pt idx="1">
                  <c:v>3965488</c:v>
                </c:pt>
                <c:pt idx="2">
                  <c:v>3985980</c:v>
                </c:pt>
                <c:pt idx="3">
                  <c:v>4060459</c:v>
                </c:pt>
                <c:pt idx="4">
                  <c:v>4100013</c:v>
                </c:pt>
                <c:pt idx="5">
                  <c:v>4216590</c:v>
                </c:pt>
                <c:pt idx="6">
                  <c:v>4313258</c:v>
                </c:pt>
                <c:pt idx="7">
                  <c:v>4304868</c:v>
                </c:pt>
                <c:pt idx="8">
                  <c:v>4276814</c:v>
                </c:pt>
                <c:pt idx="9">
                  <c:v>4318557</c:v>
                </c:pt>
                <c:pt idx="10">
                  <c:v>4180568</c:v>
                </c:pt>
                <c:pt idx="11">
                  <c:v>4467380</c:v>
                </c:pt>
                <c:pt idx="12">
                  <c:v>4659663</c:v>
                </c:pt>
                <c:pt idx="13">
                  <c:v>4823025</c:v>
                </c:pt>
                <c:pt idx="14">
                  <c:v>4861728</c:v>
                </c:pt>
                <c:pt idx="15">
                  <c:v>4728643</c:v>
                </c:pt>
                <c:pt idx="16">
                  <c:v>4497852</c:v>
                </c:pt>
                <c:pt idx="17">
                  <c:v>4680285</c:v>
                </c:pt>
                <c:pt idx="18">
                  <c:v>4670093</c:v>
                </c:pt>
                <c:pt idx="19">
                  <c:v>4626357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Data!$Q$3</c:f>
              <c:strCache>
                <c:ptCount val="1"/>
                <c:pt idx="0">
                  <c:v>Constant 2012 Dollars (S&amp;L)</c:v>
                </c:pt>
              </c:strCache>
            </c:strRef>
          </c:tx>
          <c:spPr>
            <a:ln>
              <a:solidFill>
                <a:schemeClr val="tx1"/>
              </a:solidFill>
              <a:prstDash val="solid"/>
            </a:ln>
          </c:spPr>
          <c:marker>
            <c:spPr>
              <a:solidFill>
                <a:schemeClr val="tx1"/>
              </a:solidFill>
            </c:spPr>
          </c:marker>
          <c:xVal>
            <c:numRef>
              <c:f>Data!$A$4:$A$23</c:f>
              <c:numCache>
                <c:formatCode>General</c:formatCode>
                <c:ptCount val="2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</c:numCache>
            </c:numRef>
          </c:xVal>
          <c:yVal>
            <c:numRef>
              <c:f>Data!$Q$4:$Q$23</c:f>
              <c:numCache>
                <c:formatCode>_(* #,##0_);_(* \(#,##0\);_(* "-"??_);_(@_)</c:formatCode>
                <c:ptCount val="20"/>
                <c:pt idx="0">
                  <c:v>4642901</c:v>
                </c:pt>
                <c:pt idx="1">
                  <c:v>4601523</c:v>
                </c:pt>
                <c:pt idx="2">
                  <c:v>4629953</c:v>
                </c:pt>
                <c:pt idx="3">
                  <c:v>4752759</c:v>
                </c:pt>
                <c:pt idx="4">
                  <c:v>4819381</c:v>
                </c:pt>
                <c:pt idx="5">
                  <c:v>4960470</c:v>
                </c:pt>
                <c:pt idx="6">
                  <c:v>5007282</c:v>
                </c:pt>
                <c:pt idx="7">
                  <c:v>4949993</c:v>
                </c:pt>
                <c:pt idx="8">
                  <c:v>4905368</c:v>
                </c:pt>
                <c:pt idx="9">
                  <c:v>4928461</c:v>
                </c:pt>
                <c:pt idx="10">
                  <c:v>4685496</c:v>
                </c:pt>
                <c:pt idx="11">
                  <c:v>4941740</c:v>
                </c:pt>
                <c:pt idx="12">
                  <c:v>5011575</c:v>
                </c:pt>
                <c:pt idx="13">
                  <c:v>5086055</c:v>
                </c:pt>
                <c:pt idx="14">
                  <c:v>4997032</c:v>
                </c:pt>
                <c:pt idx="15">
                  <c:v>4764613</c:v>
                </c:pt>
                <c:pt idx="16">
                  <c:v>4552540</c:v>
                </c:pt>
                <c:pt idx="17">
                  <c:v>4701475</c:v>
                </c:pt>
                <c:pt idx="18">
                  <c:v>4666038</c:v>
                </c:pt>
                <c:pt idx="19">
                  <c:v>4626357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70400"/>
        <c:axId val="135705728"/>
      </c:scatterChart>
      <c:valAx>
        <c:axId val="135670400"/>
        <c:scaling>
          <c:orientation val="minMax"/>
          <c:min val="1993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5705728"/>
        <c:crosses val="autoZero"/>
        <c:crossBetween val="midCat"/>
      </c:valAx>
      <c:valAx>
        <c:axId val="135705728"/>
        <c:scaling>
          <c:orientation val="minMax"/>
          <c:max val="5500000"/>
          <c:min val="250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Dollars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5670400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9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9470" cy="62634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0.14444</cdr:x>
      <cdr:y>0.24386</cdr:y>
    </cdr:from>
    <cdr:to>
      <cdr:x>0.25004</cdr:x>
      <cdr:y>0.38963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50758" y="15297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Constant 2012</a:t>
          </a:r>
          <a:r>
            <a:rPr lang="en-US" sz="1100" b="1" baseline="0"/>
            <a:t> Dollars</a:t>
          </a:r>
          <a:endParaRPr lang="en-US" sz="1100" b="1"/>
        </a:p>
      </cdr:txBody>
    </cdr:sp>
  </cdr:relSizeAnchor>
  <cdr:relSizeAnchor xmlns:cdr="http://schemas.openxmlformats.org/drawingml/2006/chartDrawing">
    <cdr:from>
      <cdr:x>0.78333</cdr:x>
      <cdr:y>0.55215</cdr:y>
    </cdr:from>
    <cdr:to>
      <cdr:x>0.88893</cdr:x>
      <cdr:y>0.69791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782955" y="346363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Constant 1993</a:t>
          </a:r>
          <a:r>
            <a:rPr lang="en-US" sz="1100" b="1" baseline="0"/>
            <a:t> Dollars</a:t>
          </a:r>
          <a:endParaRPr lang="en-US" sz="1100" b="1"/>
        </a:p>
      </cdr:txBody>
    </cdr:sp>
  </cdr:relSizeAnchor>
  <cdr:relSizeAnchor xmlns:cdr="http://schemas.openxmlformats.org/drawingml/2006/chartDrawing">
    <cdr:from>
      <cdr:x>0.24</cdr:x>
      <cdr:y>0.51841</cdr:y>
    </cdr:from>
    <cdr:to>
      <cdr:x>0.3456</cdr:x>
      <cdr:y>0.66417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78182" y="325197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Nominal Dollars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9470" cy="62634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0.32778</cdr:x>
      <cdr:y>0.14571</cdr:y>
    </cdr:from>
    <cdr:to>
      <cdr:x>0.43338</cdr:x>
      <cdr:y>0.29147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38258" y="91401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b="1"/>
            <a:t>State and local implicit price deflator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0.19333</cdr:x>
      <cdr:y>0.3819</cdr:y>
    </cdr:from>
    <cdr:to>
      <cdr:x>0.29893</cdr:x>
      <cdr:y>0.52767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674091" y="239568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CPI</a:t>
          </a:r>
        </a:p>
      </cdr:txBody>
    </cdr:sp>
  </cdr:relSizeAnchor>
  <cdr:relSizeAnchor xmlns:cdr="http://schemas.openxmlformats.org/drawingml/2006/chartDrawing">
    <cdr:from>
      <cdr:x>0.22444</cdr:x>
      <cdr:y>0.66104</cdr:y>
    </cdr:from>
    <cdr:to>
      <cdr:x>0.33004</cdr:x>
      <cdr:y>0.80681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943485" y="414674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Nominal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SharedFolders/BT2eForCQ/SelfChecking2e/Answers/Budget%20Tools%202e%20Appendix%20B%20Spreadsheets%20Questions%202-3,5-12%20(SelfChecking)%20(201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ropbox/Office/Teach/S/PAF%209140/ForPAF9140/SSSolutions/ForDev2e/Budget%20Tools%202e%20Spreadsheet%20Appendix%20Questions%2013-22%20(SelfChecking)%20(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williams/Dropbox/Office/BT2E/SelfChecking2e/Budget%20Tools%202e%20Spreadsheet%20Appendix%20Questions%20Problem%20Set%202%20(SelfChecking)%20(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Exercises Part 1"/>
      <sheetName val="Answers Part 1"/>
      <sheetName val="Exercises Grade Worksheet"/>
    </sheetNames>
    <sheetDataSet>
      <sheetData sheetId="0" refreshError="1"/>
      <sheetData sheetId="1">
        <row r="2">
          <cell r="I2">
            <v>35</v>
          </cell>
        </row>
      </sheetData>
      <sheetData sheetId="2">
        <row r="3">
          <cell r="U3" t="str">
            <v>Anderson</v>
          </cell>
          <cell r="V3" t="str">
            <v>Female</v>
          </cell>
          <cell r="W3">
            <v>19</v>
          </cell>
        </row>
        <row r="4">
          <cell r="U4" t="str">
            <v>Goldberg</v>
          </cell>
          <cell r="V4" t="str">
            <v>Female</v>
          </cell>
          <cell r="W4">
            <v>23</v>
          </cell>
        </row>
        <row r="5">
          <cell r="U5" t="str">
            <v>Henderson</v>
          </cell>
          <cell r="V5" t="str">
            <v>Female</v>
          </cell>
          <cell r="W5">
            <v>27</v>
          </cell>
        </row>
        <row r="6">
          <cell r="U6" t="str">
            <v>Jones</v>
          </cell>
          <cell r="V6" t="str">
            <v>Male</v>
          </cell>
          <cell r="W6">
            <v>20</v>
          </cell>
        </row>
        <row r="7">
          <cell r="U7" t="str">
            <v>Wilson</v>
          </cell>
          <cell r="V7" t="str">
            <v>Male</v>
          </cell>
          <cell r="W7">
            <v>25</v>
          </cell>
        </row>
        <row r="8">
          <cell r="U8" t="str">
            <v>Zimmerman</v>
          </cell>
          <cell r="V8" t="str">
            <v>Male</v>
          </cell>
          <cell r="W8">
            <v>22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rcises Part 2"/>
      <sheetName val="Answers Part 2"/>
      <sheetName val="Part 2 Grade Worksheet"/>
    </sheetNames>
    <sheetDataSet>
      <sheetData sheetId="0"/>
      <sheetData sheetId="1"/>
      <sheetData sheetId="2">
        <row r="12">
          <cell r="D12" t="str">
            <v>A</v>
          </cell>
          <cell r="E12">
            <v>1</v>
          </cell>
        </row>
        <row r="13">
          <cell r="D13" t="str">
            <v>B</v>
          </cell>
          <cell r="E13">
            <v>0.9</v>
          </cell>
        </row>
        <row r="14">
          <cell r="D14" t="str">
            <v>C</v>
          </cell>
          <cell r="E14">
            <v>0.8</v>
          </cell>
        </row>
        <row r="15">
          <cell r="D15" t="str">
            <v>D</v>
          </cell>
          <cell r="E15">
            <v>0.7</v>
          </cell>
        </row>
        <row r="16">
          <cell r="D16" t="str">
            <v>F</v>
          </cell>
          <cell r="E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  <sheetName val="Tickets-Answers"/>
      <sheetName val="Question 2"/>
      <sheetName val="Temperatur - Answ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workbookViewId="0">
      <selection activeCell="B3" sqref="B3"/>
    </sheetView>
  </sheetViews>
  <sheetFormatPr defaultRowHeight="15.75" x14ac:dyDescent="0.25"/>
  <cols>
    <col min="2" max="4" width="14.140625" customWidth="1"/>
    <col min="5" max="5" width="15.28515625" bestFit="1" customWidth="1"/>
    <col min="13" max="13" width="5.5703125" style="1" bestFit="1" customWidth="1"/>
    <col min="14" max="14" width="13.140625" style="1" bestFit="1" customWidth="1"/>
    <col min="15" max="15" width="8.42578125" style="1" bestFit="1" customWidth="1"/>
  </cols>
  <sheetData>
    <row r="1" spans="1:15" ht="43.5" customHeight="1" x14ac:dyDescent="0.25">
      <c r="A1" s="19" t="s">
        <v>0</v>
      </c>
      <c r="B1" s="19"/>
      <c r="C1" s="19"/>
      <c r="D1" s="19"/>
      <c r="M1" s="2"/>
      <c r="N1" s="2"/>
      <c r="O1" s="2"/>
    </row>
    <row r="2" spans="1:15" ht="45" x14ac:dyDescent="0.25">
      <c r="A2" s="3" t="s">
        <v>1</v>
      </c>
      <c r="B2" s="4" t="s">
        <v>2</v>
      </c>
      <c r="C2" s="3" t="s">
        <v>3</v>
      </c>
      <c r="D2" s="4" t="s">
        <v>4</v>
      </c>
      <c r="M2" s="5"/>
      <c r="N2" s="5"/>
      <c r="O2" s="5"/>
    </row>
    <row r="3" spans="1:15" x14ac:dyDescent="0.25">
      <c r="A3" s="3">
        <v>1993</v>
      </c>
      <c r="B3" s="6">
        <v>2514799</v>
      </c>
      <c r="C3" s="3">
        <v>144.47499999999999</v>
      </c>
      <c r="D3" s="23">
        <f>B3*C$22/C3</f>
        <v>3996593.9407925252</v>
      </c>
    </row>
    <row r="4" spans="1:15" x14ac:dyDescent="0.25">
      <c r="A4" s="3">
        <v>1994</v>
      </c>
      <c r="B4" s="6">
        <v>2559992</v>
      </c>
      <c r="C4" s="3">
        <v>148.22499999999999</v>
      </c>
      <c r="D4" s="23">
        <f t="shared" ref="D4:D22" si="0">B4*C$22/C4</f>
        <v>3965487.6246786979</v>
      </c>
    </row>
    <row r="5" spans="1:15" x14ac:dyDescent="0.25">
      <c r="A5" s="3">
        <v>1995</v>
      </c>
      <c r="B5" s="6">
        <v>2645405</v>
      </c>
      <c r="C5" s="3">
        <v>152.38300000000001</v>
      </c>
      <c r="D5" s="23">
        <f t="shared" si="0"/>
        <v>3985979.8640268268</v>
      </c>
    </row>
    <row r="6" spans="1:15" x14ac:dyDescent="0.25">
      <c r="A6" s="3">
        <v>1996</v>
      </c>
      <c r="B6" s="6">
        <v>2773974</v>
      </c>
      <c r="C6" s="3">
        <v>156.858</v>
      </c>
      <c r="D6" s="23">
        <f t="shared" si="0"/>
        <v>4060459.3090310981</v>
      </c>
    </row>
    <row r="7" spans="1:15" x14ac:dyDescent="0.25">
      <c r="A7" s="3">
        <v>1997</v>
      </c>
      <c r="B7" s="6">
        <v>2866477</v>
      </c>
      <c r="C7" s="3">
        <v>160.52500000000001</v>
      </c>
      <c r="D7" s="23">
        <f t="shared" si="0"/>
        <v>4100012.9893038468</v>
      </c>
    </row>
    <row r="8" spans="1:15" x14ac:dyDescent="0.25">
      <c r="A8" s="3">
        <v>1998</v>
      </c>
      <c r="B8" s="6">
        <v>2993580</v>
      </c>
      <c r="C8" s="3">
        <v>163.00800000000001</v>
      </c>
      <c r="D8" s="23">
        <f t="shared" si="0"/>
        <v>4216590.2429328626</v>
      </c>
    </row>
    <row r="9" spans="1:15" x14ac:dyDescent="0.25">
      <c r="A9" s="3">
        <v>1999</v>
      </c>
      <c r="B9" s="6">
        <v>3129368</v>
      </c>
      <c r="C9" s="3">
        <v>166.583</v>
      </c>
      <c r="D9" s="23">
        <f t="shared" si="0"/>
        <v>4313257.7170059374</v>
      </c>
    </row>
    <row r="10" spans="1:15" x14ac:dyDescent="0.25">
      <c r="A10" s="3">
        <v>2000</v>
      </c>
      <c r="B10" s="6">
        <v>3228445</v>
      </c>
      <c r="C10" s="3">
        <v>172.19200000000001</v>
      </c>
      <c r="D10" s="23">
        <f t="shared" si="0"/>
        <v>4304868.3201310169</v>
      </c>
    </row>
    <row r="11" spans="1:15" x14ac:dyDescent="0.25">
      <c r="A11" s="3">
        <v>2001</v>
      </c>
      <c r="B11" s="6">
        <v>3297746</v>
      </c>
      <c r="C11" s="3">
        <v>177.042</v>
      </c>
      <c r="D11" s="23">
        <f t="shared" si="0"/>
        <v>4276813.8214886859</v>
      </c>
    </row>
    <row r="12" spans="1:15" x14ac:dyDescent="0.25">
      <c r="A12" s="3">
        <v>2002</v>
      </c>
      <c r="B12" s="6">
        <v>3383068</v>
      </c>
      <c r="C12" s="3">
        <v>179.86699999999999</v>
      </c>
      <c r="D12" s="23">
        <f t="shared" si="0"/>
        <v>4318557.2955127964</v>
      </c>
    </row>
    <row r="13" spans="1:15" x14ac:dyDescent="0.25">
      <c r="A13" s="3">
        <v>2003</v>
      </c>
      <c r="B13" s="6">
        <v>3350223</v>
      </c>
      <c r="C13" s="3">
        <v>184</v>
      </c>
      <c r="D13" s="23">
        <f t="shared" si="0"/>
        <v>4180568.487456522</v>
      </c>
    </row>
    <row r="14" spans="1:15" x14ac:dyDescent="0.25">
      <c r="A14" s="3">
        <v>2004</v>
      </c>
      <c r="B14" s="6">
        <v>3675562</v>
      </c>
      <c r="C14" s="3">
        <v>188.90799999999999</v>
      </c>
      <c r="D14" s="23">
        <f t="shared" si="0"/>
        <v>4467379.557498889</v>
      </c>
    </row>
    <row r="15" spans="1:15" x14ac:dyDescent="0.25">
      <c r="A15" s="3">
        <v>2005</v>
      </c>
      <c r="B15" s="6">
        <v>3962816</v>
      </c>
      <c r="C15" s="3">
        <v>195.267</v>
      </c>
      <c r="D15" s="23">
        <f t="shared" si="0"/>
        <v>4659662.9479840426</v>
      </c>
    </row>
    <row r="16" spans="1:15" x14ac:dyDescent="0.25">
      <c r="A16" s="3">
        <v>2006</v>
      </c>
      <c r="B16" s="6">
        <v>4233895</v>
      </c>
      <c r="C16" s="3">
        <v>201.55799999999999</v>
      </c>
      <c r="D16" s="23">
        <f t="shared" si="0"/>
        <v>4823024.7749035023</v>
      </c>
    </row>
    <row r="17" spans="1:4" x14ac:dyDescent="0.25">
      <c r="A17" s="3">
        <v>2007</v>
      </c>
      <c r="B17" s="6">
        <v>4390386</v>
      </c>
      <c r="C17" s="3">
        <v>207.34399999999999</v>
      </c>
      <c r="D17" s="23">
        <f t="shared" si="0"/>
        <v>4861728.2735164752</v>
      </c>
    </row>
    <row r="18" spans="1:4" x14ac:dyDescent="0.25">
      <c r="A18" s="3">
        <v>2008</v>
      </c>
      <c r="B18" s="6">
        <v>4433108</v>
      </c>
      <c r="C18" s="3">
        <v>215.25399999999999</v>
      </c>
      <c r="D18" s="23">
        <f t="shared" si="0"/>
        <v>4728643.0413929597</v>
      </c>
    </row>
    <row r="19" spans="1:4" x14ac:dyDescent="0.25">
      <c r="A19" s="3">
        <v>2009</v>
      </c>
      <c r="B19" s="6">
        <v>4203283</v>
      </c>
      <c r="C19" s="3">
        <v>214.56700000000001</v>
      </c>
      <c r="D19" s="23">
        <f t="shared" si="0"/>
        <v>4497851.9060806185</v>
      </c>
    </row>
    <row r="20" spans="1:4" x14ac:dyDescent="0.25">
      <c r="A20" s="3">
        <v>2010</v>
      </c>
      <c r="B20" s="6">
        <v>4445480</v>
      </c>
      <c r="C20" s="3">
        <v>218.08500000000001</v>
      </c>
      <c r="D20" s="23">
        <f t="shared" si="0"/>
        <v>4680285.163674714</v>
      </c>
    </row>
    <row r="21" spans="1:4" x14ac:dyDescent="0.25">
      <c r="A21" s="3">
        <v>2011</v>
      </c>
      <c r="B21" s="6">
        <v>4575127</v>
      </c>
      <c r="C21" s="3">
        <v>224.935</v>
      </c>
      <c r="D21" s="23">
        <f t="shared" si="0"/>
        <v>4670093.403463223</v>
      </c>
    </row>
    <row r="22" spans="1:4" x14ac:dyDescent="0.25">
      <c r="A22" s="3">
        <v>2012</v>
      </c>
      <c r="B22" s="6">
        <v>4626357</v>
      </c>
      <c r="C22" s="3">
        <v>229.60400000000001</v>
      </c>
      <c r="D22" s="23">
        <f t="shared" si="0"/>
        <v>4626357</v>
      </c>
    </row>
    <row r="37" spans="13:15" x14ac:dyDescent="0.25">
      <c r="M37" s="7"/>
      <c r="N37" s="7"/>
      <c r="O37" s="7"/>
    </row>
    <row r="38" spans="13:15" ht="30.75" customHeight="1" x14ac:dyDescent="0.25"/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0"/>
  <sheetViews>
    <sheetView workbookViewId="0">
      <selection activeCell="H25" sqref="H25"/>
    </sheetView>
  </sheetViews>
  <sheetFormatPr defaultRowHeight="12.75" x14ac:dyDescent="0.2"/>
  <cols>
    <col min="1" max="1" width="5.140625" style="8" bestFit="1" customWidth="1"/>
    <col min="2" max="2" width="12.85546875" style="8" bestFit="1" customWidth="1"/>
    <col min="3" max="3" width="2.7109375" style="8" customWidth="1"/>
    <col min="4" max="4" width="10.140625" style="8" bestFit="1" customWidth="1"/>
    <col min="5" max="5" width="8" style="8" bestFit="1" customWidth="1"/>
    <col min="6" max="6" width="10.28515625" style="8" bestFit="1" customWidth="1"/>
    <col min="7" max="7" width="12.85546875" style="8" bestFit="1" customWidth="1"/>
    <col min="8" max="8" width="3.42578125" style="8" customWidth="1"/>
    <col min="9" max="9" width="10.140625" style="8" bestFit="1" customWidth="1"/>
    <col min="10" max="10" width="12.85546875" style="8" bestFit="1" customWidth="1"/>
    <col min="11" max="12" width="10.28515625" style="8" bestFit="1" customWidth="1"/>
    <col min="13" max="13" width="2.85546875" style="8" customWidth="1"/>
    <col min="14" max="14" width="10.140625" style="8" bestFit="1" customWidth="1"/>
    <col min="15" max="15" width="10.85546875" style="8" customWidth="1"/>
    <col min="16" max="17" width="10.28515625" style="8" bestFit="1" customWidth="1"/>
    <col min="18" max="18" width="10.28515625" style="8" customWidth="1"/>
    <col min="19" max="20" width="9.7109375" style="8" bestFit="1" customWidth="1"/>
    <col min="21" max="21" width="10.28515625" style="8" customWidth="1"/>
    <col min="22" max="24" width="9.140625" style="8"/>
    <col min="25" max="25" width="11.5703125" style="8" customWidth="1"/>
    <col min="26" max="26" width="10.5703125" style="8" customWidth="1"/>
    <col min="27" max="16384" width="9.140625" style="8"/>
  </cols>
  <sheetData>
    <row r="2" spans="1:26" ht="26.25" customHeight="1" x14ac:dyDescent="0.2">
      <c r="A2" s="21" t="s">
        <v>19</v>
      </c>
      <c r="B2" s="21"/>
      <c r="D2" s="21" t="s">
        <v>20</v>
      </c>
      <c r="E2" s="21"/>
      <c r="I2" s="21" t="s">
        <v>21</v>
      </c>
      <c r="J2" s="21"/>
      <c r="N2" s="21" t="s">
        <v>22</v>
      </c>
      <c r="O2" s="21"/>
      <c r="S2" s="20" t="s">
        <v>18</v>
      </c>
      <c r="T2" s="20"/>
      <c r="V2" s="22" t="s">
        <v>17</v>
      </c>
      <c r="W2" s="22"/>
      <c r="Y2" s="20" t="s">
        <v>16</v>
      </c>
      <c r="Z2" s="20"/>
    </row>
    <row r="3" spans="1:26" ht="51" x14ac:dyDescent="0.2">
      <c r="A3" s="15" t="s">
        <v>1</v>
      </c>
      <c r="B3" s="18" t="s">
        <v>15</v>
      </c>
      <c r="C3" s="16"/>
      <c r="D3" s="15" t="s">
        <v>1</v>
      </c>
      <c r="E3" s="17" t="s">
        <v>3</v>
      </c>
      <c r="F3" s="14" t="s">
        <v>10</v>
      </c>
      <c r="G3" s="14" t="s">
        <v>14</v>
      </c>
      <c r="H3" s="16"/>
      <c r="I3" s="15" t="s">
        <v>1</v>
      </c>
      <c r="J3" s="14" t="s">
        <v>13</v>
      </c>
      <c r="K3" s="14" t="s">
        <v>10</v>
      </c>
      <c r="L3" s="14" t="s">
        <v>12</v>
      </c>
      <c r="M3" s="16"/>
      <c r="N3" s="15" t="s">
        <v>1</v>
      </c>
      <c r="O3" s="14" t="s">
        <v>11</v>
      </c>
      <c r="P3" s="14" t="s">
        <v>10</v>
      </c>
      <c r="Q3" s="14" t="s">
        <v>9</v>
      </c>
      <c r="R3" s="14"/>
      <c r="S3" s="14" t="s">
        <v>10</v>
      </c>
      <c r="T3" s="14" t="s">
        <v>9</v>
      </c>
      <c r="U3" s="14"/>
      <c r="V3" s="14" t="s">
        <v>10</v>
      </c>
      <c r="W3" s="14" t="s">
        <v>9</v>
      </c>
      <c r="Y3" s="14" t="s">
        <v>10</v>
      </c>
      <c r="Z3" s="14" t="s">
        <v>9</v>
      </c>
    </row>
    <row r="4" spans="1:26" ht="15" x14ac:dyDescent="0.25">
      <c r="A4" s="9">
        <v>1993</v>
      </c>
      <c r="B4" s="13">
        <v>2514799</v>
      </c>
      <c r="D4" s="12">
        <v>33970</v>
      </c>
      <c r="E4" s="8">
        <v>144.47499999999999</v>
      </c>
      <c r="F4" s="11">
        <f t="shared" ref="F4:F23" si="0">ROUND($B4*E$4/E4,0)</f>
        <v>2514799</v>
      </c>
      <c r="G4" s="11">
        <f t="shared" ref="G4:G23" si="1">ROUND($B4*E$23/E4,0)</f>
        <v>3996594</v>
      </c>
      <c r="I4" s="12">
        <v>33970</v>
      </c>
      <c r="J4" s="8">
        <v>78.679000000000002</v>
      </c>
      <c r="K4" s="11">
        <f t="shared" ref="K4:K23" si="2">ROUND($B4*J$4/J4,0)</f>
        <v>2514799</v>
      </c>
      <c r="L4" s="11">
        <f t="shared" ref="L4:L23" si="3">ROUND($B4*J$23/J4,0)</f>
        <v>3700937</v>
      </c>
      <c r="N4" s="12">
        <v>33970</v>
      </c>
      <c r="O4" s="8">
        <v>68.498999999999995</v>
      </c>
      <c r="P4" s="11">
        <f t="shared" ref="P4:P23" si="4">ROUND($B4*O$4/O4,0)</f>
        <v>2514799</v>
      </c>
      <c r="Q4" s="11">
        <f t="shared" ref="Q4:Q23" si="5">ROUND($B4*O$23/O4,0)</f>
        <v>4642901</v>
      </c>
      <c r="R4" s="11"/>
      <c r="S4" s="10">
        <f t="shared" ref="S4:S23" si="6">K4/F4</f>
        <v>1</v>
      </c>
      <c r="T4" s="10">
        <f t="shared" ref="T4:T23" si="7">L4/G4</f>
        <v>0.92602275837875947</v>
      </c>
      <c r="U4" s="11"/>
      <c r="V4" s="10">
        <f t="shared" ref="V4:V23" si="8">P4/F4</f>
        <v>1</v>
      </c>
      <c r="W4" s="10">
        <f t="shared" ref="W4:W23" si="9">Q4/G4</f>
        <v>1.1617144498540508</v>
      </c>
      <c r="Y4" s="10">
        <f t="shared" ref="Y4:Y23" si="10">P4/K4</f>
        <v>1</v>
      </c>
      <c r="Z4" s="10">
        <f t="shared" ref="Z4:Z23" si="11">Q4/L4</f>
        <v>1.2545204092909443</v>
      </c>
    </row>
    <row r="5" spans="1:26" ht="15" x14ac:dyDescent="0.25">
      <c r="A5" s="9">
        <v>1994</v>
      </c>
      <c r="B5" s="13">
        <v>2559992</v>
      </c>
      <c r="D5" s="12">
        <v>34335</v>
      </c>
      <c r="E5" s="8">
        <v>148.22499999999999</v>
      </c>
      <c r="F5" s="11">
        <f t="shared" si="0"/>
        <v>2495226</v>
      </c>
      <c r="G5" s="11">
        <f t="shared" si="1"/>
        <v>3965488</v>
      </c>
      <c r="I5" s="12">
        <v>34335</v>
      </c>
      <c r="J5" s="8">
        <v>80.302000000000007</v>
      </c>
      <c r="K5" s="11">
        <f t="shared" si="2"/>
        <v>2508251</v>
      </c>
      <c r="L5" s="11">
        <f t="shared" si="3"/>
        <v>3691302</v>
      </c>
      <c r="N5" s="12">
        <v>34335</v>
      </c>
      <c r="O5" s="8">
        <v>70.356999999999999</v>
      </c>
      <c r="P5" s="11">
        <f t="shared" si="4"/>
        <v>2492387</v>
      </c>
      <c r="Q5" s="11">
        <f t="shared" si="5"/>
        <v>4601523</v>
      </c>
      <c r="R5" s="11"/>
      <c r="S5" s="10">
        <f t="shared" si="6"/>
        <v>1.0052199680509901</v>
      </c>
      <c r="T5" s="10">
        <f t="shared" si="7"/>
        <v>0.9308569336233018</v>
      </c>
      <c r="U5" s="11"/>
      <c r="V5" s="10">
        <f t="shared" si="8"/>
        <v>0.99886222730926977</v>
      </c>
      <c r="W5" s="10">
        <f t="shared" si="9"/>
        <v>1.1603926175038231</v>
      </c>
      <c r="Y5" s="10">
        <f t="shared" si="10"/>
        <v>0.9936752741252769</v>
      </c>
      <c r="Z5" s="10">
        <f t="shared" si="11"/>
        <v>1.2465853511850291</v>
      </c>
    </row>
    <row r="6" spans="1:26" ht="15" x14ac:dyDescent="0.25">
      <c r="A6" s="9">
        <v>1995</v>
      </c>
      <c r="B6" s="13">
        <v>2645405</v>
      </c>
      <c r="D6" s="12">
        <v>34700</v>
      </c>
      <c r="E6" s="8">
        <v>152.38300000000001</v>
      </c>
      <c r="F6" s="11">
        <f t="shared" si="0"/>
        <v>2508120</v>
      </c>
      <c r="G6" s="11">
        <f t="shared" si="1"/>
        <v>3985980</v>
      </c>
      <c r="I6" s="12">
        <v>34700</v>
      </c>
      <c r="J6" s="8">
        <v>82.078000000000003</v>
      </c>
      <c r="K6" s="11">
        <f t="shared" si="2"/>
        <v>2535854</v>
      </c>
      <c r="L6" s="11">
        <f t="shared" si="3"/>
        <v>3731923</v>
      </c>
      <c r="N6" s="12">
        <v>34700</v>
      </c>
      <c r="O6" s="8">
        <v>72.257999999999996</v>
      </c>
      <c r="P6" s="11">
        <f t="shared" si="4"/>
        <v>2507786</v>
      </c>
      <c r="Q6" s="11">
        <f t="shared" si="5"/>
        <v>4629953</v>
      </c>
      <c r="R6" s="11"/>
      <c r="S6" s="10">
        <f t="shared" si="6"/>
        <v>1.0110576846402883</v>
      </c>
      <c r="T6" s="10">
        <f t="shared" si="7"/>
        <v>0.93626234953512055</v>
      </c>
      <c r="U6" s="11"/>
      <c r="V6" s="10">
        <f t="shared" si="8"/>
        <v>0.99986683252794917</v>
      </c>
      <c r="W6" s="10">
        <f t="shared" si="9"/>
        <v>1.1615595161039443</v>
      </c>
      <c r="Y6" s="10">
        <f t="shared" si="10"/>
        <v>0.98893153943405254</v>
      </c>
      <c r="Z6" s="10">
        <f t="shared" si="11"/>
        <v>1.2406346540376101</v>
      </c>
    </row>
    <row r="7" spans="1:26" ht="15" x14ac:dyDescent="0.25">
      <c r="A7" s="9">
        <v>1996</v>
      </c>
      <c r="B7" s="13">
        <v>2773974</v>
      </c>
      <c r="D7" s="12">
        <v>35065</v>
      </c>
      <c r="E7" s="8">
        <v>156.858</v>
      </c>
      <c r="F7" s="11">
        <f t="shared" si="0"/>
        <v>2554985</v>
      </c>
      <c r="G7" s="11">
        <f t="shared" si="1"/>
        <v>4060459</v>
      </c>
      <c r="I7" s="12">
        <v>35065</v>
      </c>
      <c r="J7" s="8">
        <v>83.864000000000004</v>
      </c>
      <c r="K7" s="11">
        <f t="shared" si="2"/>
        <v>2602469</v>
      </c>
      <c r="L7" s="11">
        <f t="shared" si="3"/>
        <v>3829959</v>
      </c>
      <c r="N7" s="12">
        <v>35065</v>
      </c>
      <c r="O7" s="8">
        <v>73.811999999999998</v>
      </c>
      <c r="P7" s="11">
        <f t="shared" si="4"/>
        <v>2574303</v>
      </c>
      <c r="Q7" s="11">
        <f t="shared" si="5"/>
        <v>4752759</v>
      </c>
      <c r="R7" s="11"/>
      <c r="S7" s="10">
        <f t="shared" si="6"/>
        <v>1.0185848449208117</v>
      </c>
      <c r="T7" s="10">
        <f t="shared" si="7"/>
        <v>0.94323301873014853</v>
      </c>
      <c r="U7" s="11"/>
      <c r="V7" s="10">
        <f t="shared" si="8"/>
        <v>1.0075609054456289</v>
      </c>
      <c r="W7" s="10">
        <f t="shared" si="9"/>
        <v>1.1704979658703609</v>
      </c>
      <c r="Y7" s="10">
        <f t="shared" si="10"/>
        <v>0.98917720057376279</v>
      </c>
      <c r="Z7" s="10">
        <f t="shared" si="11"/>
        <v>1.2409425270609946</v>
      </c>
    </row>
    <row r="8" spans="1:26" ht="15" x14ac:dyDescent="0.25">
      <c r="A8" s="9">
        <v>1997</v>
      </c>
      <c r="B8" s="13">
        <v>2866477</v>
      </c>
      <c r="D8" s="12">
        <v>35431</v>
      </c>
      <c r="E8" s="8">
        <v>160.52500000000001</v>
      </c>
      <c r="F8" s="11">
        <f t="shared" si="0"/>
        <v>2579874</v>
      </c>
      <c r="G8" s="11">
        <f t="shared" si="1"/>
        <v>4100013</v>
      </c>
      <c r="I8" s="12">
        <v>35431</v>
      </c>
      <c r="J8" s="8">
        <v>85.433000000000007</v>
      </c>
      <c r="K8" s="11">
        <f t="shared" si="2"/>
        <v>2639865</v>
      </c>
      <c r="L8" s="11">
        <f t="shared" si="3"/>
        <v>3884992</v>
      </c>
      <c r="N8" s="12">
        <v>35431</v>
      </c>
      <c r="O8" s="8">
        <v>75.218999999999994</v>
      </c>
      <c r="P8" s="11">
        <f t="shared" si="4"/>
        <v>2610388</v>
      </c>
      <c r="Q8" s="11">
        <f t="shared" si="5"/>
        <v>4819381</v>
      </c>
      <c r="R8" s="11"/>
      <c r="S8" s="10">
        <f t="shared" si="6"/>
        <v>1.0232534612155477</v>
      </c>
      <c r="T8" s="10">
        <f t="shared" si="7"/>
        <v>0.94755601994432703</v>
      </c>
      <c r="U8" s="11"/>
      <c r="V8" s="10">
        <f t="shared" si="8"/>
        <v>1.0118277094152661</v>
      </c>
      <c r="W8" s="10">
        <f t="shared" si="9"/>
        <v>1.1754550534351964</v>
      </c>
      <c r="Y8" s="10">
        <f t="shared" si="10"/>
        <v>0.98883389870315341</v>
      </c>
      <c r="Z8" s="10">
        <f t="shared" si="11"/>
        <v>1.240512464375731</v>
      </c>
    </row>
    <row r="9" spans="1:26" ht="15" x14ac:dyDescent="0.25">
      <c r="A9" s="9">
        <v>1998</v>
      </c>
      <c r="B9" s="13">
        <v>2993580</v>
      </c>
      <c r="D9" s="12">
        <v>35796</v>
      </c>
      <c r="E9" s="8">
        <v>163.00800000000001</v>
      </c>
      <c r="F9" s="11">
        <f t="shared" si="0"/>
        <v>2653228</v>
      </c>
      <c r="G9" s="11">
        <f t="shared" si="1"/>
        <v>4216590</v>
      </c>
      <c r="I9" s="12">
        <v>35796</v>
      </c>
      <c r="J9" s="8">
        <v>86.245999999999995</v>
      </c>
      <c r="K9" s="11">
        <f t="shared" si="2"/>
        <v>2730931</v>
      </c>
      <c r="L9" s="11">
        <f t="shared" si="3"/>
        <v>4019011</v>
      </c>
      <c r="N9" s="12">
        <v>35796</v>
      </c>
      <c r="O9" s="8">
        <v>76.319999999999993</v>
      </c>
      <c r="P9" s="11">
        <f t="shared" si="4"/>
        <v>2686809</v>
      </c>
      <c r="Q9" s="11">
        <f t="shared" si="5"/>
        <v>4960470</v>
      </c>
      <c r="R9" s="11"/>
      <c r="S9" s="10">
        <f t="shared" si="6"/>
        <v>1.0292862128697571</v>
      </c>
      <c r="T9" s="10">
        <f t="shared" si="7"/>
        <v>0.95314246820297921</v>
      </c>
      <c r="U9" s="11"/>
      <c r="V9" s="10">
        <f t="shared" si="8"/>
        <v>1.0126566582291459</v>
      </c>
      <c r="W9" s="10">
        <f t="shared" si="9"/>
        <v>1.1764174368387725</v>
      </c>
      <c r="Y9" s="10">
        <f t="shared" si="10"/>
        <v>0.98384360498306256</v>
      </c>
      <c r="Z9" s="10">
        <f t="shared" si="11"/>
        <v>1.2342514116035015</v>
      </c>
    </row>
    <row r="10" spans="1:26" ht="15" x14ac:dyDescent="0.25">
      <c r="A10" s="9">
        <v>1999</v>
      </c>
      <c r="B10" s="13">
        <v>3129368</v>
      </c>
      <c r="D10" s="12">
        <v>36161</v>
      </c>
      <c r="E10" s="8">
        <v>166.583</v>
      </c>
      <c r="F10" s="11">
        <f t="shared" si="0"/>
        <v>2714055</v>
      </c>
      <c r="G10" s="11">
        <f t="shared" si="1"/>
        <v>4313258</v>
      </c>
      <c r="I10" s="12">
        <v>36161</v>
      </c>
      <c r="J10" s="8">
        <v>87.635999999999996</v>
      </c>
      <c r="K10" s="11">
        <f t="shared" si="2"/>
        <v>2809525</v>
      </c>
      <c r="L10" s="11">
        <f t="shared" si="3"/>
        <v>4134675</v>
      </c>
      <c r="N10" s="12">
        <v>36161</v>
      </c>
      <c r="O10" s="8">
        <v>79.036000000000001</v>
      </c>
      <c r="P10" s="11">
        <f t="shared" si="4"/>
        <v>2712164</v>
      </c>
      <c r="Q10" s="11">
        <f t="shared" si="5"/>
        <v>5007282</v>
      </c>
      <c r="R10" s="11"/>
      <c r="S10" s="10">
        <f t="shared" si="6"/>
        <v>1.0351761478673056</v>
      </c>
      <c r="T10" s="10">
        <f t="shared" si="7"/>
        <v>0.95859672665071272</v>
      </c>
      <c r="U10" s="11"/>
      <c r="V10" s="10">
        <f t="shared" si="8"/>
        <v>0.99930325656628183</v>
      </c>
      <c r="W10" s="10">
        <f t="shared" si="9"/>
        <v>1.1609048195123037</v>
      </c>
      <c r="Y10" s="10">
        <f t="shared" si="10"/>
        <v>0.96534609942961891</v>
      </c>
      <c r="Z10" s="10">
        <f t="shared" si="11"/>
        <v>1.2110460918935588</v>
      </c>
    </row>
    <row r="11" spans="1:26" ht="15" x14ac:dyDescent="0.25">
      <c r="A11" s="9">
        <v>2000</v>
      </c>
      <c r="B11" s="13">
        <v>3228445</v>
      </c>
      <c r="D11" s="12">
        <v>36526</v>
      </c>
      <c r="E11" s="8">
        <v>172.19200000000001</v>
      </c>
      <c r="F11" s="11">
        <f t="shared" si="0"/>
        <v>2708776</v>
      </c>
      <c r="G11" s="11">
        <f t="shared" si="1"/>
        <v>4304868</v>
      </c>
      <c r="I11" s="12">
        <v>36526</v>
      </c>
      <c r="J11" s="8">
        <v>89.817999999999998</v>
      </c>
      <c r="K11" s="11">
        <f t="shared" si="2"/>
        <v>2828061</v>
      </c>
      <c r="L11" s="11">
        <f t="shared" si="3"/>
        <v>4161954</v>
      </c>
      <c r="N11" s="12">
        <v>36526</v>
      </c>
      <c r="O11" s="8">
        <v>82.481999999999999</v>
      </c>
      <c r="P11" s="11">
        <f t="shared" si="4"/>
        <v>2681134</v>
      </c>
      <c r="Q11" s="11">
        <f t="shared" si="5"/>
        <v>4949993</v>
      </c>
      <c r="R11" s="11"/>
      <c r="S11" s="10">
        <f t="shared" si="6"/>
        <v>1.0440364947120027</v>
      </c>
      <c r="T11" s="10">
        <f t="shared" si="7"/>
        <v>0.96680176953160935</v>
      </c>
      <c r="U11" s="11"/>
      <c r="V11" s="10">
        <f t="shared" si="8"/>
        <v>0.98979539098101876</v>
      </c>
      <c r="W11" s="10">
        <f t="shared" si="9"/>
        <v>1.149859414969286</v>
      </c>
      <c r="Y11" s="10">
        <f t="shared" si="10"/>
        <v>0.94804673590845456</v>
      </c>
      <c r="Z11" s="10">
        <f t="shared" si="11"/>
        <v>1.1893435150893066</v>
      </c>
    </row>
    <row r="12" spans="1:26" ht="15" x14ac:dyDescent="0.25">
      <c r="A12" s="9">
        <v>2001</v>
      </c>
      <c r="B12" s="13">
        <v>3297746</v>
      </c>
      <c r="D12" s="12">
        <v>36892</v>
      </c>
      <c r="E12" s="8">
        <v>177.042</v>
      </c>
      <c r="F12" s="11">
        <f t="shared" si="0"/>
        <v>2691123</v>
      </c>
      <c r="G12" s="11">
        <f t="shared" si="1"/>
        <v>4276814</v>
      </c>
      <c r="I12" s="12">
        <v>36892</v>
      </c>
      <c r="J12" s="8">
        <v>91.53</v>
      </c>
      <c r="K12" s="11">
        <f t="shared" si="2"/>
        <v>2834736</v>
      </c>
      <c r="L12" s="11">
        <f t="shared" si="3"/>
        <v>4171777</v>
      </c>
      <c r="N12" s="12">
        <v>36892</v>
      </c>
      <c r="O12" s="8">
        <v>85.019000000000005</v>
      </c>
      <c r="P12" s="11">
        <f t="shared" si="4"/>
        <v>2656963</v>
      </c>
      <c r="Q12" s="11">
        <f t="shared" si="5"/>
        <v>4905368</v>
      </c>
      <c r="R12" s="11"/>
      <c r="S12" s="10">
        <f t="shared" si="6"/>
        <v>1.05336545375295</v>
      </c>
      <c r="T12" s="10">
        <f t="shared" si="7"/>
        <v>0.97544036284954172</v>
      </c>
      <c r="U12" s="11"/>
      <c r="V12" s="10">
        <f t="shared" si="8"/>
        <v>0.98730641445968836</v>
      </c>
      <c r="W12" s="10">
        <f t="shared" si="9"/>
        <v>1.146967812956093</v>
      </c>
      <c r="Y12" s="10">
        <f t="shared" si="10"/>
        <v>0.93728763454515696</v>
      </c>
      <c r="Z12" s="10">
        <f t="shared" si="11"/>
        <v>1.1758461681916363</v>
      </c>
    </row>
    <row r="13" spans="1:26" ht="15" x14ac:dyDescent="0.25">
      <c r="A13" s="9">
        <v>2002</v>
      </c>
      <c r="B13" s="13">
        <v>3383068</v>
      </c>
      <c r="D13" s="12">
        <v>37257</v>
      </c>
      <c r="E13" s="8">
        <v>179.86699999999999</v>
      </c>
      <c r="F13" s="11">
        <f t="shared" si="0"/>
        <v>2717390</v>
      </c>
      <c r="G13" s="11">
        <f t="shared" si="1"/>
        <v>4318557</v>
      </c>
      <c r="I13" s="12">
        <v>37257</v>
      </c>
      <c r="J13" s="8">
        <v>92.778000000000006</v>
      </c>
      <c r="K13" s="11">
        <f t="shared" si="2"/>
        <v>2868960</v>
      </c>
      <c r="L13" s="11">
        <f t="shared" si="3"/>
        <v>4222144</v>
      </c>
      <c r="N13" s="12">
        <v>37257</v>
      </c>
      <c r="O13" s="8">
        <v>86.81</v>
      </c>
      <c r="P13" s="11">
        <f t="shared" si="4"/>
        <v>2669471</v>
      </c>
      <c r="Q13" s="11">
        <f t="shared" si="5"/>
        <v>4928461</v>
      </c>
      <c r="R13" s="11"/>
      <c r="S13" s="10">
        <f t="shared" si="6"/>
        <v>1.0557777867733376</v>
      </c>
      <c r="T13" s="10">
        <f t="shared" si="7"/>
        <v>0.97767471866181221</v>
      </c>
      <c r="U13" s="11"/>
      <c r="V13" s="10">
        <f t="shared" si="8"/>
        <v>0.98236579953558378</v>
      </c>
      <c r="W13" s="10">
        <f t="shared" si="9"/>
        <v>1.1412286557755287</v>
      </c>
      <c r="Y13" s="10">
        <f t="shared" si="10"/>
        <v>0.93046644080084773</v>
      </c>
      <c r="Z13" s="10">
        <f t="shared" si="11"/>
        <v>1.1672887045065257</v>
      </c>
    </row>
    <row r="14" spans="1:26" ht="15" x14ac:dyDescent="0.25">
      <c r="A14" s="9">
        <v>2003</v>
      </c>
      <c r="B14" s="13">
        <v>3350223</v>
      </c>
      <c r="D14" s="12">
        <v>37622</v>
      </c>
      <c r="E14" s="8">
        <v>184</v>
      </c>
      <c r="F14" s="11">
        <f t="shared" si="0"/>
        <v>2630562</v>
      </c>
      <c r="G14" s="11">
        <f t="shared" si="1"/>
        <v>4180568</v>
      </c>
      <c r="I14" s="12">
        <v>37622</v>
      </c>
      <c r="J14" s="8">
        <v>94.659000000000006</v>
      </c>
      <c r="K14" s="11">
        <f t="shared" si="2"/>
        <v>2784650</v>
      </c>
      <c r="L14" s="11">
        <f t="shared" si="3"/>
        <v>4098067</v>
      </c>
      <c r="N14" s="12">
        <v>37622</v>
      </c>
      <c r="O14" s="8">
        <v>90.424999999999997</v>
      </c>
      <c r="P14" s="11">
        <f t="shared" si="4"/>
        <v>2537870</v>
      </c>
      <c r="Q14" s="11">
        <f t="shared" si="5"/>
        <v>4685496</v>
      </c>
      <c r="R14" s="11"/>
      <c r="S14" s="10">
        <f t="shared" si="6"/>
        <v>1.0585760761388632</v>
      </c>
      <c r="T14" s="10">
        <f t="shared" si="7"/>
        <v>0.98026560027249887</v>
      </c>
      <c r="U14" s="11"/>
      <c r="V14" s="10">
        <f t="shared" si="8"/>
        <v>0.96476342317725261</v>
      </c>
      <c r="W14" s="10">
        <f t="shared" si="9"/>
        <v>1.1207797600708804</v>
      </c>
      <c r="Y14" s="10">
        <f t="shared" si="10"/>
        <v>0.91137844971540405</v>
      </c>
      <c r="Z14" s="10">
        <f t="shared" si="11"/>
        <v>1.1433429468088248</v>
      </c>
    </row>
    <row r="15" spans="1:26" ht="15" x14ac:dyDescent="0.25">
      <c r="A15" s="9">
        <v>2004</v>
      </c>
      <c r="B15" s="13">
        <v>3675562</v>
      </c>
      <c r="D15" s="12">
        <v>37987</v>
      </c>
      <c r="E15" s="8">
        <v>188.90799999999999</v>
      </c>
      <c r="F15" s="11">
        <f t="shared" si="0"/>
        <v>2811034</v>
      </c>
      <c r="G15" s="11">
        <f t="shared" si="1"/>
        <v>4467380</v>
      </c>
      <c r="I15" s="12">
        <v>37987</v>
      </c>
      <c r="J15" s="8">
        <v>97.120999999999995</v>
      </c>
      <c r="K15" s="11">
        <f t="shared" si="2"/>
        <v>2977621</v>
      </c>
      <c r="L15" s="11">
        <f t="shared" si="3"/>
        <v>4382056</v>
      </c>
      <c r="N15" s="12">
        <v>37987</v>
      </c>
      <c r="O15" s="8">
        <v>94.061999999999998</v>
      </c>
      <c r="P15" s="11">
        <f t="shared" si="4"/>
        <v>2676663</v>
      </c>
      <c r="Q15" s="11">
        <f t="shared" si="5"/>
        <v>4941740</v>
      </c>
      <c r="R15" s="11"/>
      <c r="S15" s="10">
        <f t="shared" si="6"/>
        <v>1.0592618232294593</v>
      </c>
      <c r="T15" s="10">
        <f t="shared" si="7"/>
        <v>0.98090066213306237</v>
      </c>
      <c r="U15" s="11"/>
      <c r="V15" s="10">
        <f t="shared" si="8"/>
        <v>0.95219872829713192</v>
      </c>
      <c r="W15" s="10">
        <f t="shared" si="9"/>
        <v>1.106183042409645</v>
      </c>
      <c r="Y15" s="10">
        <f t="shared" si="10"/>
        <v>0.89892669349121324</v>
      </c>
      <c r="Z15" s="10">
        <f t="shared" si="11"/>
        <v>1.1277217817389829</v>
      </c>
    </row>
    <row r="16" spans="1:26" ht="15" x14ac:dyDescent="0.25">
      <c r="A16" s="9">
        <v>2005</v>
      </c>
      <c r="B16" s="13">
        <v>3962816</v>
      </c>
      <c r="D16" s="12">
        <v>38353</v>
      </c>
      <c r="E16" s="8">
        <v>195.267</v>
      </c>
      <c r="F16" s="11">
        <f t="shared" si="0"/>
        <v>2932026</v>
      </c>
      <c r="G16" s="11">
        <f t="shared" si="1"/>
        <v>4659663</v>
      </c>
      <c r="I16" s="12">
        <v>38353</v>
      </c>
      <c r="J16" s="8">
        <v>100</v>
      </c>
      <c r="K16" s="11">
        <f t="shared" si="2"/>
        <v>3117904</v>
      </c>
      <c r="L16" s="11">
        <f t="shared" si="3"/>
        <v>4588505</v>
      </c>
      <c r="N16" s="12">
        <v>38353</v>
      </c>
      <c r="O16" s="8">
        <v>100</v>
      </c>
      <c r="P16" s="11">
        <f t="shared" si="4"/>
        <v>2714489</v>
      </c>
      <c r="Q16" s="11">
        <f t="shared" si="5"/>
        <v>5011575</v>
      </c>
      <c r="R16" s="11"/>
      <c r="S16" s="10">
        <f t="shared" si="6"/>
        <v>1.063395754335057</v>
      </c>
      <c r="T16" s="10">
        <f t="shared" si="7"/>
        <v>0.98472893855199395</v>
      </c>
      <c r="U16" s="11"/>
      <c r="V16" s="10">
        <f t="shared" si="8"/>
        <v>0.92580659243812979</v>
      </c>
      <c r="W16" s="10">
        <f t="shared" si="9"/>
        <v>1.075523058212579</v>
      </c>
      <c r="Y16" s="10">
        <f t="shared" si="10"/>
        <v>0.87061339925796299</v>
      </c>
      <c r="Z16" s="10">
        <f t="shared" si="11"/>
        <v>1.0922021442713912</v>
      </c>
    </row>
    <row r="17" spans="1:26" ht="15" x14ac:dyDescent="0.25">
      <c r="A17" s="9">
        <v>2006</v>
      </c>
      <c r="B17" s="13">
        <v>4233895</v>
      </c>
      <c r="D17" s="12">
        <v>38718</v>
      </c>
      <c r="E17" s="8">
        <v>201.55799999999999</v>
      </c>
      <c r="F17" s="11">
        <f t="shared" si="0"/>
        <v>3034819</v>
      </c>
      <c r="G17" s="11">
        <f t="shared" si="1"/>
        <v>4823025</v>
      </c>
      <c r="I17" s="12">
        <v>38718</v>
      </c>
      <c r="J17" s="8">
        <v>102.723</v>
      </c>
      <c r="K17" s="11">
        <f t="shared" si="2"/>
        <v>3242883</v>
      </c>
      <c r="L17" s="11">
        <f t="shared" si="3"/>
        <v>4772431</v>
      </c>
      <c r="N17" s="12">
        <v>38718</v>
      </c>
      <c r="O17" s="8">
        <v>105.276</v>
      </c>
      <c r="P17" s="11">
        <f t="shared" si="4"/>
        <v>2754831</v>
      </c>
      <c r="Q17" s="11">
        <f t="shared" si="5"/>
        <v>5086055</v>
      </c>
      <c r="R17" s="11"/>
      <c r="S17" s="10">
        <f t="shared" si="6"/>
        <v>1.0685589486555871</v>
      </c>
      <c r="T17" s="10">
        <f t="shared" si="7"/>
        <v>0.98950990301729724</v>
      </c>
      <c r="U17" s="11"/>
      <c r="V17" s="10">
        <f t="shared" si="8"/>
        <v>0.90774145014908636</v>
      </c>
      <c r="W17" s="10">
        <f t="shared" si="9"/>
        <v>1.0545363127912462</v>
      </c>
      <c r="Y17" s="10">
        <f t="shared" si="10"/>
        <v>0.8495005832772875</v>
      </c>
      <c r="Z17" s="10">
        <f t="shared" si="11"/>
        <v>1.0657157746230381</v>
      </c>
    </row>
    <row r="18" spans="1:26" ht="15" x14ac:dyDescent="0.25">
      <c r="A18" s="9">
        <v>2007</v>
      </c>
      <c r="B18" s="13">
        <v>4390386</v>
      </c>
      <c r="D18" s="12">
        <v>39083</v>
      </c>
      <c r="E18" s="8">
        <v>207.34399999999999</v>
      </c>
      <c r="F18" s="11">
        <f t="shared" si="0"/>
        <v>3059172</v>
      </c>
      <c r="G18" s="11">
        <f t="shared" si="1"/>
        <v>4861728</v>
      </c>
      <c r="I18" s="12">
        <v>39083</v>
      </c>
      <c r="J18" s="8">
        <v>105.499</v>
      </c>
      <c r="K18" s="11">
        <f t="shared" si="2"/>
        <v>3274260</v>
      </c>
      <c r="L18" s="11">
        <f t="shared" si="3"/>
        <v>4818609</v>
      </c>
      <c r="N18" s="12">
        <v>39083</v>
      </c>
      <c r="O18" s="8">
        <v>111.11199999999999</v>
      </c>
      <c r="P18" s="11">
        <f t="shared" si="4"/>
        <v>2706612</v>
      </c>
      <c r="Q18" s="11">
        <f t="shared" si="5"/>
        <v>4997032</v>
      </c>
      <c r="R18" s="11"/>
      <c r="S18" s="10">
        <f t="shared" si="6"/>
        <v>1.0703092209264469</v>
      </c>
      <c r="T18" s="10">
        <f t="shared" si="7"/>
        <v>0.9911309312244535</v>
      </c>
      <c r="U18" s="11"/>
      <c r="V18" s="10">
        <f t="shared" si="8"/>
        <v>0.88475312927811844</v>
      </c>
      <c r="W18" s="10">
        <f t="shared" si="9"/>
        <v>1.0278304339527016</v>
      </c>
      <c r="Y18" s="10">
        <f t="shared" si="10"/>
        <v>0.8266331934543989</v>
      </c>
      <c r="Z18" s="10">
        <f t="shared" si="11"/>
        <v>1.0370279057711469</v>
      </c>
    </row>
    <row r="19" spans="1:26" ht="15" x14ac:dyDescent="0.25">
      <c r="A19" s="9">
        <v>2008</v>
      </c>
      <c r="B19" s="13">
        <v>4433108</v>
      </c>
      <c r="D19" s="12">
        <v>39448</v>
      </c>
      <c r="E19" s="8">
        <v>215.25399999999999</v>
      </c>
      <c r="F19" s="11">
        <f t="shared" si="0"/>
        <v>2975430</v>
      </c>
      <c r="G19" s="11">
        <f t="shared" si="1"/>
        <v>4728643</v>
      </c>
      <c r="I19" s="12">
        <v>39448</v>
      </c>
      <c r="J19" s="8">
        <v>108.943</v>
      </c>
      <c r="K19" s="11">
        <f t="shared" si="2"/>
        <v>3201605</v>
      </c>
      <c r="L19" s="11">
        <f t="shared" si="3"/>
        <v>4711685</v>
      </c>
      <c r="N19" s="12">
        <v>39448</v>
      </c>
      <c r="O19" s="8">
        <v>117.666</v>
      </c>
      <c r="P19" s="11">
        <f t="shared" si="4"/>
        <v>2580724</v>
      </c>
      <c r="Q19" s="11">
        <f t="shared" si="5"/>
        <v>4764613</v>
      </c>
      <c r="R19" s="11"/>
      <c r="S19" s="10">
        <f t="shared" si="6"/>
        <v>1.0760142231543004</v>
      </c>
      <c r="T19" s="10">
        <f t="shared" si="7"/>
        <v>0.99641377029308409</v>
      </c>
      <c r="U19" s="11"/>
      <c r="V19" s="10">
        <f t="shared" si="8"/>
        <v>0.86734488796577303</v>
      </c>
      <c r="W19" s="10">
        <f t="shared" si="9"/>
        <v>1.0076068335038191</v>
      </c>
      <c r="Y19" s="10">
        <f t="shared" si="10"/>
        <v>0.80607195453530334</v>
      </c>
      <c r="Z19" s="10">
        <f t="shared" si="11"/>
        <v>1.0112333485791176</v>
      </c>
    </row>
    <row r="20" spans="1:26" ht="15" x14ac:dyDescent="0.25">
      <c r="A20" s="9">
        <v>2009</v>
      </c>
      <c r="B20" s="13">
        <v>4203283</v>
      </c>
      <c r="D20" s="12">
        <v>39814</v>
      </c>
      <c r="E20" s="8">
        <v>214.56700000000001</v>
      </c>
      <c r="F20" s="11">
        <f t="shared" si="0"/>
        <v>2830208</v>
      </c>
      <c r="G20" s="11">
        <f t="shared" si="1"/>
        <v>4497852</v>
      </c>
      <c r="I20" s="12">
        <v>39814</v>
      </c>
      <c r="J20" s="8">
        <v>109.004</v>
      </c>
      <c r="K20" s="11">
        <f t="shared" si="2"/>
        <v>3033926</v>
      </c>
      <c r="L20" s="11">
        <f t="shared" si="3"/>
        <v>4464918</v>
      </c>
      <c r="N20" s="12">
        <v>39814</v>
      </c>
      <c r="O20" s="8">
        <v>116.76300000000001</v>
      </c>
      <c r="P20" s="11">
        <f t="shared" si="4"/>
        <v>2465855</v>
      </c>
      <c r="Q20" s="11">
        <f t="shared" si="5"/>
        <v>4552540</v>
      </c>
      <c r="R20" s="11"/>
      <c r="S20" s="10">
        <f t="shared" si="6"/>
        <v>1.0719798686174302</v>
      </c>
      <c r="T20" s="10">
        <f t="shared" si="7"/>
        <v>0.9926778382214444</v>
      </c>
      <c r="U20" s="11"/>
      <c r="V20" s="10">
        <f t="shared" si="8"/>
        <v>0.87126281884582335</v>
      </c>
      <c r="W20" s="10">
        <f t="shared" si="9"/>
        <v>1.0121586926381749</v>
      </c>
      <c r="Y20" s="10">
        <f t="shared" si="10"/>
        <v>0.81276042988523778</v>
      </c>
      <c r="Z20" s="10">
        <f t="shared" si="11"/>
        <v>1.0196245485359419</v>
      </c>
    </row>
    <row r="21" spans="1:26" ht="15" x14ac:dyDescent="0.25">
      <c r="A21" s="9">
        <v>2010</v>
      </c>
      <c r="B21" s="13">
        <v>4445480</v>
      </c>
      <c r="D21" s="12">
        <v>40179</v>
      </c>
      <c r="E21" s="8">
        <v>218.08500000000001</v>
      </c>
      <c r="F21" s="11">
        <f t="shared" si="0"/>
        <v>2945002</v>
      </c>
      <c r="G21" s="11">
        <f t="shared" si="1"/>
        <v>4680285</v>
      </c>
      <c r="I21" s="12">
        <v>40179</v>
      </c>
      <c r="J21" s="8">
        <v>111.087</v>
      </c>
      <c r="K21" s="11">
        <f t="shared" si="2"/>
        <v>3148577</v>
      </c>
      <c r="L21" s="11">
        <f t="shared" si="3"/>
        <v>4633645</v>
      </c>
      <c r="N21" s="12">
        <v>40179</v>
      </c>
      <c r="O21" s="8">
        <v>119.57899999999999</v>
      </c>
      <c r="P21" s="11">
        <f t="shared" si="4"/>
        <v>2546525</v>
      </c>
      <c r="Q21" s="11">
        <f t="shared" si="5"/>
        <v>4701475</v>
      </c>
      <c r="R21" s="11"/>
      <c r="S21" s="10">
        <f t="shared" si="6"/>
        <v>1.0691255897279526</v>
      </c>
      <c r="T21" s="10">
        <f t="shared" si="7"/>
        <v>0.99003479488962742</v>
      </c>
      <c r="U21" s="11"/>
      <c r="V21" s="10">
        <f t="shared" si="8"/>
        <v>0.86469381005513746</v>
      </c>
      <c r="W21" s="10">
        <f t="shared" si="9"/>
        <v>1.004527502064511</v>
      </c>
      <c r="Y21" s="10">
        <f t="shared" si="10"/>
        <v>0.80878600078702223</v>
      </c>
      <c r="Z21" s="10">
        <f t="shared" si="11"/>
        <v>1.0146385836636169</v>
      </c>
    </row>
    <row r="22" spans="1:26" ht="15" x14ac:dyDescent="0.25">
      <c r="A22" s="9">
        <v>2011</v>
      </c>
      <c r="B22" s="13">
        <v>4575127</v>
      </c>
      <c r="D22" s="12">
        <v>40544</v>
      </c>
      <c r="E22" s="8">
        <v>224.935</v>
      </c>
      <c r="F22" s="11">
        <f t="shared" si="0"/>
        <v>2938589</v>
      </c>
      <c r="G22" s="11">
        <f t="shared" si="1"/>
        <v>4670093</v>
      </c>
      <c r="I22" s="12">
        <v>40544</v>
      </c>
      <c r="J22" s="8">
        <v>113.79</v>
      </c>
      <c r="K22" s="11">
        <f t="shared" si="2"/>
        <v>3163428</v>
      </c>
      <c r="L22" s="11">
        <f t="shared" si="3"/>
        <v>4655500</v>
      </c>
      <c r="N22" s="12">
        <v>40544</v>
      </c>
      <c r="O22" s="8">
        <v>124.001</v>
      </c>
      <c r="P22" s="11">
        <f t="shared" si="4"/>
        <v>2527331</v>
      </c>
      <c r="Q22" s="11">
        <f t="shared" si="5"/>
        <v>4666038</v>
      </c>
      <c r="R22" s="11"/>
      <c r="S22" s="10">
        <f t="shared" si="6"/>
        <v>1.0765125711693606</v>
      </c>
      <c r="T22" s="10">
        <f t="shared" si="7"/>
        <v>0.99687522282746832</v>
      </c>
      <c r="U22" s="11"/>
      <c r="V22" s="10">
        <f t="shared" si="8"/>
        <v>0.86004915964770845</v>
      </c>
      <c r="W22" s="10">
        <f t="shared" si="9"/>
        <v>0.99913170894027159</v>
      </c>
      <c r="Y22" s="10">
        <f t="shared" si="10"/>
        <v>0.79892161288323937</v>
      </c>
      <c r="Z22" s="10">
        <f t="shared" si="11"/>
        <v>1.0022635592310172</v>
      </c>
    </row>
    <row r="23" spans="1:26" ht="15" x14ac:dyDescent="0.25">
      <c r="A23" s="9">
        <v>2012</v>
      </c>
      <c r="B23" s="13">
        <v>4626357</v>
      </c>
      <c r="D23" s="12">
        <v>40909</v>
      </c>
      <c r="E23" s="8">
        <v>229.60400000000001</v>
      </c>
      <c r="F23" s="11">
        <f t="shared" si="0"/>
        <v>2911068</v>
      </c>
      <c r="G23" s="11">
        <f t="shared" si="1"/>
        <v>4626357</v>
      </c>
      <c r="I23" s="12">
        <v>40909</v>
      </c>
      <c r="J23" s="8">
        <v>115.789</v>
      </c>
      <c r="K23" s="11">
        <f t="shared" si="2"/>
        <v>3143625</v>
      </c>
      <c r="L23" s="11">
        <f t="shared" si="3"/>
        <v>4626357</v>
      </c>
      <c r="N23" s="12">
        <v>40909</v>
      </c>
      <c r="O23" s="8">
        <v>126.465</v>
      </c>
      <c r="P23" s="11">
        <f t="shared" si="4"/>
        <v>2505838</v>
      </c>
      <c r="Q23" s="11">
        <f t="shared" si="5"/>
        <v>4626357</v>
      </c>
      <c r="R23" s="11"/>
      <c r="S23" s="10">
        <f t="shared" si="6"/>
        <v>1.0798871754283994</v>
      </c>
      <c r="T23" s="10">
        <f t="shared" si="7"/>
        <v>1</v>
      </c>
      <c r="U23" s="11"/>
      <c r="V23" s="10">
        <f t="shared" si="8"/>
        <v>0.86079679347923166</v>
      </c>
      <c r="W23" s="10">
        <f t="shared" si="9"/>
        <v>1</v>
      </c>
      <c r="Y23" s="10">
        <f t="shared" si="10"/>
        <v>0.79711734064972761</v>
      </c>
      <c r="Z23" s="10">
        <f t="shared" si="11"/>
        <v>1</v>
      </c>
    </row>
    <row r="24" spans="1:26" x14ac:dyDescent="0.2">
      <c r="A24" s="9" t="s">
        <v>8</v>
      </c>
    </row>
    <row r="25" spans="1:26" x14ac:dyDescent="0.2">
      <c r="A25" s="8" t="s">
        <v>7</v>
      </c>
    </row>
    <row r="26" spans="1:26" x14ac:dyDescent="0.2">
      <c r="B26" s="9" t="s">
        <v>6</v>
      </c>
    </row>
    <row r="28" spans="1:26" x14ac:dyDescent="0.2">
      <c r="B28" s="8" t="s">
        <v>5</v>
      </c>
    </row>
    <row r="30" spans="1:26" x14ac:dyDescent="0.2">
      <c r="A30" s="9"/>
    </row>
  </sheetData>
  <mergeCells count="7">
    <mergeCell ref="Y2:Z2"/>
    <mergeCell ref="A2:B2"/>
    <mergeCell ref="N2:O2"/>
    <mergeCell ref="I2:J2"/>
    <mergeCell ref="D2:E2"/>
    <mergeCell ref="V2:W2"/>
    <mergeCell ref="S2:T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Table 7.1</vt:lpstr>
      <vt:lpstr>Data</vt:lpstr>
      <vt:lpstr>Figure7.1</vt:lpstr>
      <vt:lpstr>Figure7.2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2014-08-08T15:10:28Z</dcterms:created>
  <dcterms:modified xsi:type="dcterms:W3CDTF">2014-08-11T14:32:08Z</dcterms:modified>
</cp:coreProperties>
</file>