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an\Dropbox\In Process\BT2e_Dan\Essential Spreadsheets\Tables-Active\"/>
    </mc:Choice>
  </mc:AlternateContent>
  <bookViews>
    <workbookView xWindow="0" yWindow="0" windowWidth="28800" windowHeight="12435" activeTab="1"/>
  </bookViews>
  <sheets>
    <sheet name="Table 20.2" sheetId="3" r:id="rId1"/>
    <sheet name="Table 20.3" sheetId="4" r:id="rId2"/>
  </sheets>
  <externalReferences>
    <externalReference r:id="rId3"/>
    <externalReference r:id="rId4"/>
    <externalReference r:id="rId5"/>
  </externalReferences>
  <definedNames>
    <definedName name="Ages_Solutions">'[1]Answers Part 1'!$U$3:$W$8</definedName>
    <definedName name="GradeTable">'[2]Part 2 Grade Worksheet'!$D$12:$E$16</definedName>
    <definedName name="Tickets">'[3]Question 1'!#REF!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9" i="4" l="1"/>
  <c r="E10" i="4"/>
  <c r="E11" i="4"/>
  <c r="E12" i="4"/>
  <c r="E13" i="4"/>
  <c r="E14" i="4"/>
  <c r="E15" i="4"/>
  <c r="E16" i="4"/>
  <c r="E17" i="4"/>
  <c r="E18" i="4"/>
  <c r="E19" i="4"/>
  <c r="E20" i="4"/>
  <c r="E21" i="4"/>
  <c r="E22" i="4"/>
  <c r="E23" i="4"/>
  <c r="E24" i="4"/>
  <c r="E25" i="4"/>
  <c r="E26" i="4"/>
  <c r="E27" i="4"/>
  <c r="E28" i="4"/>
  <c r="E9" i="4"/>
  <c r="C10" i="4"/>
  <c r="C11" i="4"/>
  <c r="C12" i="4"/>
  <c r="C13" i="4"/>
  <c r="C14" i="4"/>
  <c r="C15" i="4"/>
  <c r="C16" i="4"/>
  <c r="C17" i="4"/>
  <c r="C18" i="4"/>
  <c r="C19" i="4"/>
  <c r="C20" i="4"/>
  <c r="C21" i="4"/>
  <c r="C22" i="4"/>
  <c r="C23" i="4"/>
  <c r="C24" i="4"/>
  <c r="C25" i="4"/>
  <c r="C26" i="4"/>
  <c r="C27" i="4"/>
  <c r="C28" i="4"/>
  <c r="C9" i="4"/>
  <c r="D29" i="4"/>
  <c r="D11" i="4"/>
  <c r="D12" i="4" s="1"/>
  <c r="D13" i="4" s="1"/>
  <c r="D14" i="4" s="1"/>
  <c r="D15" i="4" s="1"/>
  <c r="D16" i="4" s="1"/>
  <c r="D17" i="4" s="1"/>
  <c r="D18" i="4" s="1"/>
  <c r="D19" i="4" s="1"/>
  <c r="D20" i="4" s="1"/>
  <c r="D21" i="4" s="1"/>
  <c r="D22" i="4" s="1"/>
  <c r="D23" i="4" s="1"/>
  <c r="D24" i="4" s="1"/>
  <c r="D25" i="4" s="1"/>
  <c r="D26" i="4" s="1"/>
  <c r="D27" i="4" s="1"/>
  <c r="D28" i="4" s="1"/>
  <c r="D10" i="4"/>
  <c r="C7" i="3"/>
</calcChain>
</file>

<file path=xl/sharedStrings.xml><?xml version="1.0" encoding="utf-8"?>
<sst xmlns="http://schemas.openxmlformats.org/spreadsheetml/2006/main" count="26" uniqueCount="20">
  <si>
    <t>Interest rate</t>
  </si>
  <si>
    <t>Total</t>
  </si>
  <si>
    <t>service</t>
  </si>
  <si>
    <t>repaid</t>
  </si>
  <si>
    <t>Interest</t>
  </si>
  <si>
    <t>outstanding</t>
  </si>
  <si>
    <t>Year</t>
  </si>
  <si>
    <t>Total debt</t>
  </si>
  <si>
    <t>Principal</t>
  </si>
  <si>
    <t>– PMT(rate, nper, pv)=</t>
  </si>
  <si>
    <t>Annual payment</t>
  </si>
  <si>
    <t>Level debt service</t>
  </si>
  <si>
    <t>Structure</t>
  </si>
  <si>
    <t>Term in years</t>
  </si>
  <si>
    <t>nper=</t>
  </si>
  <si>
    <t>Principal amount</t>
  </si>
  <si>
    <t>rate=</t>
  </si>
  <si>
    <t>PV=</t>
  </si>
  <si>
    <t>Table 20.3 Level Principal Repayment</t>
  </si>
  <si>
    <t>Table 20.2 Level Debt Service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</si>
</sst>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6" formatCode="&quot;$&quot;#,##0_);[Red]\(&quot;$&quot;#,##0\)"/>
    <numFmt numFmtId="165" formatCode="0.000%"/>
  </numFmts>
  <fonts count="5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sz val="9.5"/>
      <color theme="1"/>
      <name val="Arial"/>
      <family val="2"/>
    </font>
    <font>
      <sz val="10"/>
      <color indexed="8"/>
      <name val="Arial"/>
      <family val="1"/>
      <charset val="204"/>
    </font>
    <font>
      <sz val="13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0">
    <border>
      <left/>
      <right/>
      <top/>
      <bottom/>
      <diagonal/>
    </border>
    <border>
      <left/>
      <right style="medium">
        <color rgb="FFDADCDD"/>
      </right>
      <top/>
      <bottom style="medium">
        <color rgb="FFDADCDD"/>
      </bottom>
      <diagonal/>
    </border>
    <border>
      <left style="medium">
        <color rgb="FFDADCDD"/>
      </left>
      <right/>
      <top style="medium">
        <color rgb="FFDADCDD"/>
      </top>
      <bottom style="medium">
        <color rgb="FFDADCDD"/>
      </bottom>
      <diagonal/>
    </border>
    <border>
      <left style="medium">
        <color rgb="FFDADCDD"/>
      </left>
      <right/>
      <top/>
      <bottom style="medium">
        <color rgb="FFDADCDD"/>
      </bottom>
      <diagonal/>
    </border>
    <border>
      <left/>
      <right style="medium">
        <color rgb="FFDADCDD"/>
      </right>
      <top/>
      <bottom/>
      <diagonal/>
    </border>
    <border>
      <left/>
      <right style="medium">
        <color rgb="FFDADCDD"/>
      </right>
      <top style="medium">
        <color rgb="FFDADCDD"/>
      </top>
      <bottom/>
      <diagonal/>
    </border>
    <border>
      <left style="medium">
        <color rgb="FFDADCDD"/>
      </left>
      <right/>
      <top/>
      <bottom/>
      <diagonal/>
    </border>
    <border>
      <left style="medium">
        <color rgb="FFDADCDD"/>
      </left>
      <right style="medium">
        <color rgb="FFDADCDD"/>
      </right>
      <top/>
      <bottom style="medium">
        <color rgb="FFDADCDD"/>
      </bottom>
      <diagonal/>
    </border>
    <border>
      <left/>
      <right style="medium">
        <color rgb="FFDADCDD"/>
      </right>
      <top style="medium">
        <color rgb="FFDADCDD"/>
      </top>
      <bottom style="medium">
        <color rgb="FFDADCDD"/>
      </bottom>
      <diagonal/>
    </border>
    <border>
      <left style="medium">
        <color rgb="FFDADCDD"/>
      </left>
      <right style="medium">
        <color rgb="FFDADCDD"/>
      </right>
      <top style="medium">
        <color rgb="FFDADCDD"/>
      </top>
      <bottom style="medium">
        <color rgb="FFDADCDD"/>
      </bottom>
      <diagonal/>
    </border>
  </borders>
  <cellStyleXfs count="1">
    <xf numFmtId="0" fontId="0" fillId="0" borderId="0"/>
  </cellStyleXfs>
  <cellXfs count="27">
    <xf numFmtId="0" fontId="0" fillId="0" borderId="0" xfId="0"/>
    <xf numFmtId="3" fontId="2" fillId="0" borderId="1" xfId="0" applyNumberFormat="1" applyFont="1" applyBorder="1" applyAlignment="1">
      <alignment horizontal="left" vertical="center" wrapText="1" indent="2"/>
    </xf>
    <xf numFmtId="3" fontId="2" fillId="0" borderId="1" xfId="0" applyNumberFormat="1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3" fontId="2" fillId="0" borderId="1" xfId="0" applyNumberFormat="1" applyFont="1" applyBorder="1" applyAlignment="1">
      <alignment horizontal="left" vertical="center" wrapText="1" indent="3"/>
    </xf>
    <xf numFmtId="3" fontId="2" fillId="0" borderId="1" xfId="0" applyNumberFormat="1" applyFont="1" applyBorder="1" applyAlignment="1">
      <alignment horizontal="left" vertical="center" wrapText="1" indent="4"/>
    </xf>
    <xf numFmtId="3" fontId="2" fillId="0" borderId="1" xfId="0" applyNumberFormat="1" applyFont="1" applyBorder="1" applyAlignment="1">
      <alignment horizontal="left" vertical="center" wrapText="1" indent="5"/>
    </xf>
    <xf numFmtId="0" fontId="1" fillId="0" borderId="0" xfId="0" applyFont="1" applyAlignment="1">
      <alignment vertical="center" wrapText="1"/>
    </xf>
    <xf numFmtId="0" fontId="3" fillId="2" borderId="0" xfId="0" applyFont="1" applyFill="1" applyAlignment="1">
      <alignment horizontal="left" vertical="top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 indent="2"/>
    </xf>
    <xf numFmtId="0" fontId="2" fillId="0" borderId="3" xfId="0" applyFont="1" applyBorder="1" applyAlignment="1">
      <alignment vertical="center" wrapText="1"/>
    </xf>
    <xf numFmtId="0" fontId="2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vertical="center" wrapText="1"/>
    </xf>
    <xf numFmtId="0" fontId="2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vertical="center" wrapText="1"/>
    </xf>
    <xf numFmtId="6" fontId="0" fillId="0" borderId="0" xfId="0" applyNumberFormat="1"/>
    <xf numFmtId="0" fontId="1" fillId="0" borderId="6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1" xfId="0" applyFont="1" applyBorder="1" applyAlignment="1">
      <alignment horizontal="right" vertical="center" wrapText="1"/>
    </xf>
    <xf numFmtId="3" fontId="2" fillId="0" borderId="8" xfId="0" applyNumberFormat="1" applyFont="1" applyBorder="1" applyAlignment="1">
      <alignment horizontal="left" vertical="center" wrapText="1" indent="3"/>
    </xf>
    <xf numFmtId="0" fontId="2" fillId="0" borderId="9" xfId="0" applyFont="1" applyBorder="1" applyAlignment="1">
      <alignment vertical="center" wrapText="1"/>
    </xf>
    <xf numFmtId="0" fontId="1" fillId="0" borderId="0" xfId="0" applyFont="1" applyAlignment="1">
      <alignment vertical="center"/>
    </xf>
    <xf numFmtId="165" fontId="0" fillId="0" borderId="0" xfId="0" applyNumberFormat="1"/>
    <xf numFmtId="165" fontId="2" fillId="0" borderId="1" xfId="0" applyNumberFormat="1" applyFont="1" applyBorder="1" applyAlignment="1">
      <alignment horizontal="left" vertical="center" wrapText="1" indent="7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3.xml"/><Relationship Id="rId4" Type="http://schemas.openxmlformats.org/officeDocument/2006/relationships/externalLink" Target="externalLinks/externalLink2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williams/Dropbox/SharedFolders/BT2eForCQ/SelfChecking2e/Answers/Budget%20Tools%202e%20Appendix%20B%20Spreadsheets%20Questions%202-3,5-12%20(SelfChecking)%20(2014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an/Dropbox/Office/Teach/S/PAF%209140/ForPAF9140/SSSolutions/ForDev2e/Budget%20Tools%202e%20Spreadsheet%20Appendix%20Questions%2013-22%20(SelfChecking)%20(2014)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williams/Dropbox/Office/BT2E/SelfChecking2e/Budget%20Tools%202e%20Spreadsheet%20Appendix%20Questions%20Problem%20Set%202%20(SelfChecking)%20(2014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Questions"/>
      <sheetName val="Exercises Part 1"/>
      <sheetName val="Answers Part 1"/>
      <sheetName val="Exercises Grade Worksheet"/>
    </sheetNames>
    <sheetDataSet>
      <sheetData sheetId="0" refreshError="1"/>
      <sheetData sheetId="1">
        <row r="2">
          <cell r="I2">
            <v>35</v>
          </cell>
        </row>
      </sheetData>
      <sheetData sheetId="2">
        <row r="3">
          <cell r="U3" t="str">
            <v>Anderson</v>
          </cell>
          <cell r="V3" t="str">
            <v>Female</v>
          </cell>
          <cell r="W3">
            <v>19</v>
          </cell>
        </row>
        <row r="4">
          <cell r="U4" t="str">
            <v>Goldberg</v>
          </cell>
          <cell r="V4" t="str">
            <v>Female</v>
          </cell>
          <cell r="W4">
            <v>23</v>
          </cell>
        </row>
        <row r="5">
          <cell r="U5" t="str">
            <v>Henderson</v>
          </cell>
          <cell r="V5" t="str">
            <v>Female</v>
          </cell>
          <cell r="W5">
            <v>27</v>
          </cell>
        </row>
        <row r="6">
          <cell r="U6" t="str">
            <v>Jones</v>
          </cell>
          <cell r="V6" t="str">
            <v>Male</v>
          </cell>
          <cell r="W6">
            <v>20</v>
          </cell>
        </row>
        <row r="7">
          <cell r="U7" t="str">
            <v>Wilson</v>
          </cell>
          <cell r="V7" t="str">
            <v>Male</v>
          </cell>
          <cell r="W7">
            <v>25</v>
          </cell>
        </row>
        <row r="8">
          <cell r="U8" t="str">
            <v>Zimmerman</v>
          </cell>
          <cell r="V8" t="str">
            <v>Male</v>
          </cell>
          <cell r="W8">
            <v>22</v>
          </cell>
        </row>
      </sheetData>
      <sheetData sheetId="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xercises Part 2"/>
      <sheetName val="Answers Part 2"/>
      <sheetName val="Part 2 Grade Worksheet"/>
    </sheetNames>
    <sheetDataSet>
      <sheetData sheetId="0"/>
      <sheetData sheetId="1"/>
      <sheetData sheetId="2">
        <row r="12">
          <cell r="D12" t="str">
            <v>A</v>
          </cell>
          <cell r="E12">
            <v>1</v>
          </cell>
        </row>
        <row r="13">
          <cell r="D13" t="str">
            <v>B</v>
          </cell>
          <cell r="E13">
            <v>0.9</v>
          </cell>
        </row>
        <row r="14">
          <cell r="D14" t="str">
            <v>C</v>
          </cell>
          <cell r="E14">
            <v>0.8</v>
          </cell>
        </row>
        <row r="15">
          <cell r="D15" t="str">
            <v>D</v>
          </cell>
          <cell r="E15">
            <v>0.7</v>
          </cell>
        </row>
        <row r="16">
          <cell r="D16" t="str">
            <v>F</v>
          </cell>
          <cell r="E16">
            <v>0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Question 1"/>
      <sheetName val="Tickets-Answers"/>
      <sheetName val="Question 2"/>
      <sheetName val="Temperatur - Answers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"/>
  <sheetViews>
    <sheetView workbookViewId="0">
      <selection activeCell="C3" sqref="C3"/>
    </sheetView>
  </sheetViews>
  <sheetFormatPr defaultRowHeight="15" x14ac:dyDescent="0.25"/>
  <cols>
    <col min="1" max="1" width="15" bestFit="1" customWidth="1"/>
    <col min="2" max="2" width="20.85546875" bestFit="1" customWidth="1"/>
    <col min="3" max="3" width="12.85546875" bestFit="1" customWidth="1"/>
  </cols>
  <sheetData>
    <row r="1" spans="1:3" ht="15.75" x14ac:dyDescent="0.25">
      <c r="A1" s="24" t="s">
        <v>19</v>
      </c>
    </row>
    <row r="2" spans="1:3" x14ac:dyDescent="0.25">
      <c r="A2" s="9" t="s">
        <v>15</v>
      </c>
      <c r="B2" t="s">
        <v>17</v>
      </c>
      <c r="C2" s="17">
        <v>111100000</v>
      </c>
    </row>
    <row r="3" spans="1:3" x14ac:dyDescent="0.25">
      <c r="A3" s="9" t="s">
        <v>0</v>
      </c>
      <c r="B3" t="s">
        <v>16</v>
      </c>
      <c r="C3" s="25">
        <v>5.8749999999999997E-2</v>
      </c>
    </row>
    <row r="4" spans="1:3" x14ac:dyDescent="0.25">
      <c r="A4" t="s">
        <v>13</v>
      </c>
      <c r="B4" t="s">
        <v>14</v>
      </c>
      <c r="C4">
        <v>20</v>
      </c>
    </row>
    <row r="6" spans="1:3" x14ac:dyDescent="0.25">
      <c r="A6" s="9" t="s">
        <v>12</v>
      </c>
      <c r="B6" t="s">
        <v>11</v>
      </c>
    </row>
    <row r="7" spans="1:3" x14ac:dyDescent="0.25">
      <c r="A7" s="9" t="s">
        <v>10</v>
      </c>
      <c r="B7" t="s">
        <v>9</v>
      </c>
      <c r="C7" s="17">
        <f>-PMT(C3,C4,C2)</f>
        <v>9588144.5777356233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9"/>
  <sheetViews>
    <sheetView tabSelected="1" workbookViewId="0">
      <selection activeCell="B4" sqref="B4"/>
    </sheetView>
  </sheetViews>
  <sheetFormatPr defaultRowHeight="15" x14ac:dyDescent="0.25"/>
  <cols>
    <col min="1" max="1" width="19.28515625" customWidth="1"/>
    <col min="2" max="2" width="16.42578125" bestFit="1" customWidth="1"/>
    <col min="3" max="3" width="13.140625" bestFit="1" customWidth="1"/>
    <col min="4" max="4" width="11.7109375" bestFit="1" customWidth="1"/>
    <col min="5" max="5" width="14.140625" bestFit="1" customWidth="1"/>
  </cols>
  <sheetData>
    <row r="1" spans="1:5" ht="15.75" x14ac:dyDescent="0.25">
      <c r="A1" s="24" t="s">
        <v>18</v>
      </c>
    </row>
    <row r="2" spans="1:5" ht="15.75" thickBot="1" x14ac:dyDescent="0.3"/>
    <row r="3" spans="1:5" ht="16.5" thickBot="1" x14ac:dyDescent="0.3">
      <c r="A3" s="23" t="s">
        <v>15</v>
      </c>
      <c r="B3" s="22">
        <v>111100000</v>
      </c>
      <c r="C3" s="18"/>
      <c r="D3" s="8"/>
      <c r="E3" s="8"/>
    </row>
    <row r="4" spans="1:5" ht="16.5" thickBot="1" x14ac:dyDescent="0.3">
      <c r="A4" s="20" t="s">
        <v>0</v>
      </c>
      <c r="B4" s="26">
        <v>5.8749999999999997E-2</v>
      </c>
      <c r="C4" s="18"/>
      <c r="D4" s="8"/>
      <c r="E4" s="8"/>
    </row>
    <row r="5" spans="1:5" ht="16.5" thickBot="1" x14ac:dyDescent="0.3">
      <c r="A5" s="20" t="s">
        <v>13</v>
      </c>
      <c r="B5" s="21">
        <v>20</v>
      </c>
      <c r="C5" s="18"/>
      <c r="D5" s="8"/>
      <c r="E5" s="8"/>
    </row>
    <row r="6" spans="1:5" ht="16.5" thickBot="1" x14ac:dyDescent="0.3">
      <c r="A6" s="20" t="s">
        <v>12</v>
      </c>
      <c r="B6" s="19" t="s">
        <v>11</v>
      </c>
      <c r="C6" s="18"/>
      <c r="D6" s="8"/>
      <c r="E6" s="8"/>
    </row>
    <row r="7" spans="1:5" ht="16.5" x14ac:dyDescent="0.25">
      <c r="A7" s="16"/>
      <c r="B7" s="15" t="s">
        <v>8</v>
      </c>
      <c r="C7" s="14"/>
      <c r="D7" s="13" t="s">
        <v>8</v>
      </c>
      <c r="E7" s="13" t="s">
        <v>7</v>
      </c>
    </row>
    <row r="8" spans="1:5" ht="15.75" thickBot="1" x14ac:dyDescent="0.3">
      <c r="A8" s="12" t="s">
        <v>6</v>
      </c>
      <c r="B8" s="10" t="s">
        <v>5</v>
      </c>
      <c r="C8" s="11" t="s">
        <v>4</v>
      </c>
      <c r="D8" s="10" t="s">
        <v>3</v>
      </c>
      <c r="E8" s="10" t="s">
        <v>2</v>
      </c>
    </row>
    <row r="9" spans="1:5" ht="15.75" thickBot="1" x14ac:dyDescent="0.3">
      <c r="A9" s="4">
        <v>1</v>
      </c>
      <c r="B9" s="5">
        <v>111100000</v>
      </c>
      <c r="C9" s="2">
        <f>B9*$B$4</f>
        <v>6527125</v>
      </c>
      <c r="D9" s="1">
        <v>5555000</v>
      </c>
      <c r="E9" s="2">
        <f>C9+D9</f>
        <v>12082125</v>
      </c>
    </row>
    <row r="10" spans="1:5" ht="15.75" thickBot="1" x14ac:dyDescent="0.3">
      <c r="A10" s="4">
        <v>2</v>
      </c>
      <c r="B10" s="5">
        <v>105545000</v>
      </c>
      <c r="C10" s="2">
        <f t="shared" ref="C10:C28" si="0">B10*$B$4</f>
        <v>6200768.75</v>
      </c>
      <c r="D10" s="1">
        <f>D9</f>
        <v>5555000</v>
      </c>
      <c r="E10" s="2">
        <f t="shared" ref="E10:E28" si="1">C10+D10</f>
        <v>11755768.75</v>
      </c>
    </row>
    <row r="11" spans="1:5" ht="15.75" thickBot="1" x14ac:dyDescent="0.3">
      <c r="A11" s="4">
        <v>3</v>
      </c>
      <c r="B11" s="6">
        <v>99990000</v>
      </c>
      <c r="C11" s="2">
        <f t="shared" si="0"/>
        <v>5874412.5</v>
      </c>
      <c r="D11" s="1">
        <f t="shared" ref="D11:D28" si="2">D10</f>
        <v>5555000</v>
      </c>
      <c r="E11" s="2">
        <f t="shared" si="1"/>
        <v>11429412.5</v>
      </c>
    </row>
    <row r="12" spans="1:5" ht="15.75" thickBot="1" x14ac:dyDescent="0.3">
      <c r="A12" s="4">
        <v>4</v>
      </c>
      <c r="B12" s="6">
        <v>94435000</v>
      </c>
      <c r="C12" s="2">
        <f t="shared" si="0"/>
        <v>5548056.25</v>
      </c>
      <c r="D12" s="1">
        <f t="shared" si="2"/>
        <v>5555000</v>
      </c>
      <c r="E12" s="2">
        <f t="shared" si="1"/>
        <v>11103056.25</v>
      </c>
    </row>
    <row r="13" spans="1:5" ht="15.75" thickBot="1" x14ac:dyDescent="0.3">
      <c r="A13" s="4">
        <v>5</v>
      </c>
      <c r="B13" s="6">
        <v>88880000</v>
      </c>
      <c r="C13" s="2">
        <f t="shared" si="0"/>
        <v>5221700</v>
      </c>
      <c r="D13" s="1">
        <f t="shared" si="2"/>
        <v>5555000</v>
      </c>
      <c r="E13" s="2">
        <f t="shared" si="1"/>
        <v>10776700</v>
      </c>
    </row>
    <row r="14" spans="1:5" ht="15.75" thickBot="1" x14ac:dyDescent="0.3">
      <c r="A14" s="4">
        <v>6</v>
      </c>
      <c r="B14" s="6">
        <v>83325000</v>
      </c>
      <c r="C14" s="2">
        <f t="shared" si="0"/>
        <v>4895343.75</v>
      </c>
      <c r="D14" s="1">
        <f t="shared" si="2"/>
        <v>5555000</v>
      </c>
      <c r="E14" s="2">
        <f t="shared" si="1"/>
        <v>10450343.75</v>
      </c>
    </row>
    <row r="15" spans="1:5" ht="15.75" thickBot="1" x14ac:dyDescent="0.3">
      <c r="A15" s="4">
        <v>7</v>
      </c>
      <c r="B15" s="6">
        <v>77770000</v>
      </c>
      <c r="C15" s="2">
        <f t="shared" si="0"/>
        <v>4568987.5</v>
      </c>
      <c r="D15" s="1">
        <f t="shared" si="2"/>
        <v>5555000</v>
      </c>
      <c r="E15" s="2">
        <f t="shared" si="1"/>
        <v>10123987.5</v>
      </c>
    </row>
    <row r="16" spans="1:5" ht="15.75" thickBot="1" x14ac:dyDescent="0.3">
      <c r="A16" s="4">
        <v>8</v>
      </c>
      <c r="B16" s="6">
        <v>72215000</v>
      </c>
      <c r="C16" s="2">
        <f t="shared" si="0"/>
        <v>4242631.25</v>
      </c>
      <c r="D16" s="1">
        <f t="shared" si="2"/>
        <v>5555000</v>
      </c>
      <c r="E16" s="2">
        <f t="shared" si="1"/>
        <v>9797631.25</v>
      </c>
    </row>
    <row r="17" spans="1:5" ht="15.75" thickBot="1" x14ac:dyDescent="0.3">
      <c r="A17" s="4">
        <v>9</v>
      </c>
      <c r="B17" s="6">
        <v>66660000</v>
      </c>
      <c r="C17" s="2">
        <f t="shared" si="0"/>
        <v>3916275</v>
      </c>
      <c r="D17" s="1">
        <f t="shared" si="2"/>
        <v>5555000</v>
      </c>
      <c r="E17" s="2">
        <f t="shared" si="1"/>
        <v>9471275</v>
      </c>
    </row>
    <row r="18" spans="1:5" ht="15.75" thickBot="1" x14ac:dyDescent="0.3">
      <c r="A18" s="4">
        <v>10</v>
      </c>
      <c r="B18" s="6">
        <v>61105000</v>
      </c>
      <c r="C18" s="2">
        <f t="shared" si="0"/>
        <v>3589918.75</v>
      </c>
      <c r="D18" s="1">
        <f t="shared" si="2"/>
        <v>5555000</v>
      </c>
      <c r="E18" s="2">
        <f t="shared" si="1"/>
        <v>9144918.75</v>
      </c>
    </row>
    <row r="19" spans="1:5" ht="15.75" thickBot="1" x14ac:dyDescent="0.3">
      <c r="A19" s="4">
        <v>11</v>
      </c>
      <c r="B19" s="6">
        <v>55550000</v>
      </c>
      <c r="C19" s="2">
        <f t="shared" si="0"/>
        <v>3263562.5</v>
      </c>
      <c r="D19" s="1">
        <f t="shared" si="2"/>
        <v>5555000</v>
      </c>
      <c r="E19" s="2">
        <f t="shared" si="1"/>
        <v>8818562.5</v>
      </c>
    </row>
    <row r="20" spans="1:5" ht="15.75" thickBot="1" x14ac:dyDescent="0.3">
      <c r="A20" s="4">
        <v>12</v>
      </c>
      <c r="B20" s="6">
        <v>49995000</v>
      </c>
      <c r="C20" s="2">
        <f t="shared" si="0"/>
        <v>2937206.25</v>
      </c>
      <c r="D20" s="1">
        <f t="shared" si="2"/>
        <v>5555000</v>
      </c>
      <c r="E20" s="2">
        <f t="shared" si="1"/>
        <v>8492206.25</v>
      </c>
    </row>
    <row r="21" spans="1:5" ht="15.75" thickBot="1" x14ac:dyDescent="0.3">
      <c r="A21" s="4">
        <v>13</v>
      </c>
      <c r="B21" s="6">
        <v>44440000</v>
      </c>
      <c r="C21" s="2">
        <f t="shared" si="0"/>
        <v>2610850</v>
      </c>
      <c r="D21" s="1">
        <f t="shared" si="2"/>
        <v>5555000</v>
      </c>
      <c r="E21" s="2">
        <f t="shared" si="1"/>
        <v>8165850</v>
      </c>
    </row>
    <row r="22" spans="1:5" ht="15.75" thickBot="1" x14ac:dyDescent="0.3">
      <c r="A22" s="4">
        <v>14</v>
      </c>
      <c r="B22" s="6">
        <v>38885000</v>
      </c>
      <c r="C22" s="2">
        <f t="shared" si="0"/>
        <v>2284493.75</v>
      </c>
      <c r="D22" s="1">
        <f t="shared" si="2"/>
        <v>5555000</v>
      </c>
      <c r="E22" s="2">
        <f t="shared" si="1"/>
        <v>7839493.75</v>
      </c>
    </row>
    <row r="23" spans="1:5" ht="15.75" thickBot="1" x14ac:dyDescent="0.3">
      <c r="A23" s="4">
        <v>15</v>
      </c>
      <c r="B23" s="6">
        <v>33330000</v>
      </c>
      <c r="C23" s="2">
        <f t="shared" si="0"/>
        <v>1958137.5</v>
      </c>
      <c r="D23" s="1">
        <f t="shared" si="2"/>
        <v>5555000</v>
      </c>
      <c r="E23" s="2">
        <f t="shared" si="1"/>
        <v>7513137.5</v>
      </c>
    </row>
    <row r="24" spans="1:5" ht="15.75" thickBot="1" x14ac:dyDescent="0.3">
      <c r="A24" s="4">
        <v>16</v>
      </c>
      <c r="B24" s="6">
        <v>27775000</v>
      </c>
      <c r="C24" s="2">
        <f t="shared" si="0"/>
        <v>1631781.25</v>
      </c>
      <c r="D24" s="1">
        <f t="shared" si="2"/>
        <v>5555000</v>
      </c>
      <c r="E24" s="2">
        <f t="shared" si="1"/>
        <v>7186781.25</v>
      </c>
    </row>
    <row r="25" spans="1:5" ht="15.75" thickBot="1" x14ac:dyDescent="0.3">
      <c r="A25" s="4">
        <v>17</v>
      </c>
      <c r="B25" s="6">
        <v>22220000</v>
      </c>
      <c r="C25" s="2">
        <f t="shared" si="0"/>
        <v>1305425</v>
      </c>
      <c r="D25" s="1">
        <f t="shared" si="2"/>
        <v>5555000</v>
      </c>
      <c r="E25" s="2">
        <f t="shared" si="1"/>
        <v>6860425</v>
      </c>
    </row>
    <row r="26" spans="1:5" ht="15.75" thickBot="1" x14ac:dyDescent="0.3">
      <c r="A26" s="4">
        <v>18</v>
      </c>
      <c r="B26" s="6">
        <v>16665000</v>
      </c>
      <c r="C26" s="2">
        <f t="shared" si="0"/>
        <v>979068.75</v>
      </c>
      <c r="D26" s="1">
        <f t="shared" si="2"/>
        <v>5555000</v>
      </c>
      <c r="E26" s="2">
        <f t="shared" si="1"/>
        <v>6534068.75</v>
      </c>
    </row>
    <row r="27" spans="1:5" ht="15.75" thickBot="1" x14ac:dyDescent="0.3">
      <c r="A27" s="4">
        <v>19</v>
      </c>
      <c r="B27" s="6">
        <v>11110000</v>
      </c>
      <c r="C27" s="2">
        <f t="shared" si="0"/>
        <v>652712.5</v>
      </c>
      <c r="D27" s="1">
        <f t="shared" si="2"/>
        <v>5555000</v>
      </c>
      <c r="E27" s="2">
        <f t="shared" si="1"/>
        <v>6207712.5</v>
      </c>
    </row>
    <row r="28" spans="1:5" ht="15.75" thickBot="1" x14ac:dyDescent="0.3">
      <c r="A28" s="4">
        <v>20</v>
      </c>
      <c r="B28" s="7">
        <v>5555000</v>
      </c>
      <c r="C28" s="2">
        <f t="shared" si="0"/>
        <v>326356.25</v>
      </c>
      <c r="D28" s="1">
        <f t="shared" si="2"/>
        <v>5555000</v>
      </c>
      <c r="E28" s="2">
        <f t="shared" si="1"/>
        <v>5881356.25</v>
      </c>
    </row>
    <row r="29" spans="1:5" ht="16.5" thickBot="1" x14ac:dyDescent="0.3">
      <c r="A29" s="4" t="s">
        <v>1</v>
      </c>
      <c r="B29" s="3"/>
      <c r="C29" s="3"/>
      <c r="D29" s="2">
        <f>SUM(D9:D28)</f>
        <v>111100000</v>
      </c>
      <c r="E29" s="2">
        <f>SUM(E9:E28)</f>
        <v>179634812.5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Table 20.2</vt:lpstr>
      <vt:lpstr>Table 20.3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</dc:creator>
  <cp:lastModifiedBy>Dan</cp:lastModifiedBy>
  <dcterms:created xsi:type="dcterms:W3CDTF">2014-08-08T17:39:12Z</dcterms:created>
  <dcterms:modified xsi:type="dcterms:W3CDTF">2014-08-11T03:17:33Z</dcterms:modified>
</cp:coreProperties>
</file>