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/>
  <mc:AlternateContent xmlns:mc="http://schemas.openxmlformats.org/markup-compatibility/2006">
    <mc:Choice Requires="x15">
      <x15ac:absPath xmlns:x15ac="http://schemas.microsoft.com/office/spreadsheetml/2010/11/ac" url="G:\My Drive\Working papers\Marketing Analytics Book\Final Material\Instructor Resources\Excel Files Students\"/>
    </mc:Choice>
  </mc:AlternateContent>
  <xr:revisionPtr revIDLastSave="0" documentId="13_ncr:1_{C1C5DC03-1393-4E95-9CC0-0583B3B3126B}" xr6:coauthVersionLast="47" xr6:coauthVersionMax="47" xr10:uidLastSave="{00000000-0000-0000-0000-000000000000}"/>
  <bookViews>
    <workbookView xWindow="-120" yWindow="-120" windowWidth="20730" windowHeight="11040" activeTab="3" xr2:uid="{8FCF0C6C-225D-481E-A7B4-9065F83F976F}"/>
  </bookViews>
  <sheets>
    <sheet name="Prob5.1" sheetId="18" r:id="rId1"/>
    <sheet name="Scenario Summary" sheetId="22" r:id="rId2"/>
    <sheet name="Prob5.2" sheetId="21" r:id="rId3"/>
    <sheet name="Prob5.3" sheetId="20" r:id="rId4"/>
  </sheets>
  <definedNames>
    <definedName name="_xlchart.v2.0" hidden="1">Prob5.1!$A$2:$A$9</definedName>
    <definedName name="_xlchart.v2.1" hidden="1">Prob5.1!$B$2:$B$9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" i="21" l="1"/>
  <c r="D4" i="21"/>
  <c r="B15" i="20"/>
  <c r="B13" i="20"/>
  <c r="B12" i="20"/>
  <c r="B14" i="20" s="1"/>
  <c r="B16" i="20" s="1"/>
  <c r="G5" i="20" s="1"/>
  <c r="G4" i="21" l="1"/>
</calcChain>
</file>

<file path=xl/sharedStrings.xml><?xml version="1.0" encoding="utf-8"?>
<sst xmlns="http://schemas.openxmlformats.org/spreadsheetml/2006/main" count="56" uniqueCount="50">
  <si>
    <t>Prospects</t>
  </si>
  <si>
    <t>Contacts</t>
  </si>
  <si>
    <t>Initial Visits</t>
  </si>
  <si>
    <t>Presentations</t>
  </si>
  <si>
    <t>Proposals</t>
  </si>
  <si>
    <t>Negotiations</t>
  </si>
  <si>
    <t>Opportunities</t>
  </si>
  <si>
    <t>Clients</t>
  </si>
  <si>
    <t>Steps of Slaes</t>
  </si>
  <si>
    <t>Conversion</t>
  </si>
  <si>
    <t>Conversion Rate</t>
  </si>
  <si>
    <t>Basic Assumtions</t>
  </si>
  <si>
    <t>Cost of Technolgy/ Client</t>
  </si>
  <si>
    <t>Number of Clients</t>
  </si>
  <si>
    <t>Office Expenditure</t>
  </si>
  <si>
    <t>Financial Statements</t>
  </si>
  <si>
    <t>Revenue</t>
  </si>
  <si>
    <t>Cost of Technology</t>
  </si>
  <si>
    <t>Gross Profit</t>
  </si>
  <si>
    <t>Fix Cost</t>
  </si>
  <si>
    <t>(Number of Clients*Cost of Technolgy/ Client)</t>
  </si>
  <si>
    <t>(Revenue-Cost of Technology)</t>
  </si>
  <si>
    <t>Operating Profit</t>
  </si>
  <si>
    <t>(Gross Profit - Fix Cost)</t>
  </si>
  <si>
    <t>Price/Client</t>
  </si>
  <si>
    <t>(Number of Clients*Price/Client)</t>
  </si>
  <si>
    <t>Salaries</t>
  </si>
  <si>
    <t>(Office Expenditure+Salaries)</t>
  </si>
  <si>
    <t>Price</t>
  </si>
  <si>
    <t>Order</t>
  </si>
  <si>
    <t>Number of Units</t>
  </si>
  <si>
    <t>Cost of Acquisition</t>
  </si>
  <si>
    <t>Total Cost</t>
  </si>
  <si>
    <t>Sale Price</t>
  </si>
  <si>
    <t>Profit</t>
  </si>
  <si>
    <t>Profit (%)</t>
  </si>
  <si>
    <t>Small</t>
  </si>
  <si>
    <t>Medium</t>
  </si>
  <si>
    <t>Large</t>
  </si>
  <si>
    <t>Scenario Summary</t>
  </si>
  <si>
    <t>Current Values:</t>
  </si>
  <si>
    <t>Created by Rahul Pratap Singh Kaurav ( Prof.) on 01-06-2024</t>
  </si>
  <si>
    <t>Changing Cells:</t>
  </si>
  <si>
    <t>$B$4</t>
  </si>
  <si>
    <t>$C$4</t>
  </si>
  <si>
    <t>Result Cells:</t>
  </si>
  <si>
    <t>$G$4</t>
  </si>
  <si>
    <t>Notes:  Current Values column represents values of changing cells at</t>
  </si>
  <si>
    <t>time Scenario Summary Report was created.  Changing cells for each</t>
  </si>
  <si>
    <t>scenario are highlighted in gray.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</si>
</sst>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2"/>
      <color indexed="9"/>
      <name val="Aptos Narrow"/>
      <family val="2"/>
      <scheme val="minor"/>
    </font>
    <font>
      <sz val="10"/>
      <color indexed="9"/>
      <name val="Aptos Narrow"/>
      <family val="2"/>
      <scheme val="minor"/>
    </font>
    <font>
      <b/>
      <sz val="11"/>
      <color indexed="8"/>
      <name val="Aptos Narrow"/>
      <family val="2"/>
      <scheme val="minor"/>
    </font>
    <font>
      <sz val="8"/>
      <color theme="1"/>
      <name val="Aptos Narrow"/>
      <family val="2"/>
      <scheme val="minor"/>
    </font>
    <font>
      <b/>
      <sz val="11"/>
      <color indexed="18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0"/>
        <bgColor indexed="24"/>
      </patternFill>
    </fill>
    <fill>
      <patternFill patternType="solid">
        <fgColor indexed="22"/>
        <bgColor indexed="24"/>
      </patternFill>
    </fill>
    <fill>
      <patternFill patternType="solid">
        <fgColor indexed="22"/>
        <bgColor indexed="7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2" xfId="0" applyBorder="1"/>
    <xf numFmtId="0" fontId="0" fillId="0" borderId="1" xfId="0" applyBorder="1"/>
    <xf numFmtId="9" fontId="0" fillId="0" borderId="0" xfId="1" applyFont="1"/>
    <xf numFmtId="0" fontId="2" fillId="2" borderId="3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right"/>
    </xf>
    <xf numFmtId="0" fontId="4" fillId="3" borderId="0" xfId="0" applyFont="1" applyFill="1" applyAlignment="1">
      <alignment horizontal="left"/>
    </xf>
    <xf numFmtId="0" fontId="5" fillId="0" borderId="0" xfId="0" applyFont="1" applyAlignment="1">
      <alignment vertical="top" wrapText="1"/>
    </xf>
    <xf numFmtId="0" fontId="6" fillId="3" borderId="4" xfId="0" applyFont="1" applyFill="1" applyBorder="1" applyAlignment="1">
      <alignment horizontal="left"/>
    </xf>
    <xf numFmtId="0" fontId="0" fillId="0" borderId="4" xfId="0" applyBorder="1"/>
    <xf numFmtId="0" fontId="0" fillId="4" borderId="0" xfId="0" applyFill="1"/>
    <xf numFmtId="0" fontId="4" fillId="3" borderId="5" xfId="0" applyFont="1" applyFill="1" applyBorder="1" applyAlignment="1">
      <alignment horizontal="left"/>
    </xf>
    <xf numFmtId="9" fontId="0" fillId="0" borderId="5" xfId="0" applyNumberFormat="1" applyBorder="1"/>
  </cellXfs>
  <cellStyles count="2">
    <cellStyle name="Normal" xfId="0" builtinId="0"/>
    <cellStyle name="Percent 2" xfId="1" xr:uid="{012D2032-8789-4CA7-A285-851C634A7E1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57309E-F843-4C69-9F68-42AED1FF9F67}">
  <dimension ref="A1:C9"/>
  <sheetViews>
    <sheetView workbookViewId="0">
      <selection activeCell="C2" sqref="C2:C9"/>
    </sheetView>
  </sheetViews>
  <sheetFormatPr defaultRowHeight="15" x14ac:dyDescent="0.25"/>
  <cols>
    <col min="1" max="1" width="17" customWidth="1"/>
    <col min="2" max="2" width="10.85546875" bestFit="1" customWidth="1"/>
    <col min="3" max="3" width="15.28515625" bestFit="1" customWidth="1"/>
  </cols>
  <sheetData>
    <row r="1" spans="1:3" x14ac:dyDescent="0.25">
      <c r="A1" t="s">
        <v>8</v>
      </c>
      <c r="B1" t="s">
        <v>9</v>
      </c>
      <c r="C1" t="s">
        <v>10</v>
      </c>
    </row>
    <row r="2" spans="1:3" x14ac:dyDescent="0.25">
      <c r="A2" s="1" t="s">
        <v>0</v>
      </c>
      <c r="B2" s="1">
        <v>400</v>
      </c>
    </row>
    <row r="3" spans="1:3" x14ac:dyDescent="0.25">
      <c r="A3" s="1" t="s">
        <v>1</v>
      </c>
      <c r="B3" s="1">
        <v>250</v>
      </c>
    </row>
    <row r="4" spans="1:3" x14ac:dyDescent="0.25">
      <c r="A4" s="1" t="s">
        <v>2</v>
      </c>
      <c r="B4" s="1">
        <v>200</v>
      </c>
    </row>
    <row r="5" spans="1:3" x14ac:dyDescent="0.25">
      <c r="A5" s="1" t="s">
        <v>3</v>
      </c>
      <c r="B5" s="1">
        <v>190</v>
      </c>
    </row>
    <row r="6" spans="1:3" x14ac:dyDescent="0.25">
      <c r="A6" s="1" t="s">
        <v>4</v>
      </c>
      <c r="B6" s="1">
        <v>120</v>
      </c>
    </row>
    <row r="7" spans="1:3" x14ac:dyDescent="0.25">
      <c r="A7" s="1" t="s">
        <v>5</v>
      </c>
      <c r="B7" s="1">
        <v>90</v>
      </c>
    </row>
    <row r="8" spans="1:3" x14ac:dyDescent="0.25">
      <c r="A8" s="1" t="s">
        <v>6</v>
      </c>
      <c r="B8" s="1">
        <v>70</v>
      </c>
    </row>
    <row r="9" spans="1:3" x14ac:dyDescent="0.25">
      <c r="A9" s="1" t="s">
        <v>7</v>
      </c>
      <c r="B9" s="1">
        <v>50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06006F-44C0-42C3-AD91-33743A98AA8B}">
  <sheetPr>
    <outlinePr summaryBelow="0"/>
  </sheetPr>
  <dimension ref="B1:G12"/>
  <sheetViews>
    <sheetView showGridLines="0" workbookViewId="0">
      <selection activeCell="H15" sqref="H15"/>
    </sheetView>
  </sheetViews>
  <sheetFormatPr defaultRowHeight="15" outlineLevelRow="1" outlineLevelCol="1" x14ac:dyDescent="0.25"/>
  <cols>
    <col min="3" max="3" width="5.42578125" bestFit="1" customWidth="1"/>
    <col min="4" max="7" width="12.42578125" bestFit="1" customWidth="1" outlineLevel="1"/>
  </cols>
  <sheetData>
    <row r="1" spans="2:7" ht="15.75" thickBot="1" x14ac:dyDescent="0.3"/>
    <row r="2" spans="2:7" ht="15.75" x14ac:dyDescent="0.25">
      <c r="B2" s="4" t="s">
        <v>39</v>
      </c>
      <c r="C2" s="4"/>
      <c r="D2" s="5"/>
      <c r="E2" s="5"/>
      <c r="F2" s="5"/>
      <c r="G2" s="5"/>
    </row>
    <row r="3" spans="2:7" ht="15.75" collapsed="1" x14ac:dyDescent="0.25">
      <c r="B3" s="6"/>
      <c r="C3" s="6"/>
      <c r="D3" s="7" t="s">
        <v>40</v>
      </c>
      <c r="E3" s="7" t="s">
        <v>36</v>
      </c>
      <c r="F3" s="7" t="s">
        <v>37</v>
      </c>
      <c r="G3" s="7" t="s">
        <v>38</v>
      </c>
    </row>
    <row r="4" spans="2:7" ht="45" hidden="1" outlineLevel="1" x14ac:dyDescent="0.25">
      <c r="B4" s="8"/>
      <c r="C4" s="8"/>
      <c r="E4" s="9" t="s">
        <v>41</v>
      </c>
      <c r="F4" s="9" t="s">
        <v>41</v>
      </c>
      <c r="G4" s="9" t="s">
        <v>41</v>
      </c>
    </row>
    <row r="5" spans="2:7" x14ac:dyDescent="0.25">
      <c r="B5" s="10" t="s">
        <v>42</v>
      </c>
      <c r="C5" s="10"/>
      <c r="D5" s="11"/>
      <c r="E5" s="11"/>
      <c r="F5" s="11"/>
      <c r="G5" s="11"/>
    </row>
    <row r="6" spans="2:7" outlineLevel="1" x14ac:dyDescent="0.25">
      <c r="B6" s="8"/>
      <c r="C6" s="8" t="s">
        <v>43</v>
      </c>
      <c r="D6">
        <v>20</v>
      </c>
      <c r="E6" s="12">
        <v>20</v>
      </c>
      <c r="F6" s="12">
        <v>50</v>
      </c>
      <c r="G6" s="12">
        <v>200</v>
      </c>
    </row>
    <row r="7" spans="2:7" outlineLevel="1" x14ac:dyDescent="0.25">
      <c r="B7" s="8"/>
      <c r="C7" s="8" t="s">
        <v>44</v>
      </c>
      <c r="D7">
        <v>400</v>
      </c>
      <c r="E7" s="12">
        <v>400</v>
      </c>
      <c r="F7" s="12">
        <v>350</v>
      </c>
      <c r="G7" s="12">
        <v>300</v>
      </c>
    </row>
    <row r="8" spans="2:7" x14ac:dyDescent="0.25">
      <c r="B8" s="10" t="s">
        <v>45</v>
      </c>
      <c r="C8" s="10"/>
      <c r="D8" s="11"/>
      <c r="E8" s="11"/>
      <c r="F8" s="11"/>
      <c r="G8" s="11"/>
    </row>
    <row r="9" spans="2:7" ht="15.75" outlineLevel="1" thickBot="1" x14ac:dyDescent="0.3">
      <c r="B9" s="13"/>
      <c r="C9" s="13" t="s">
        <v>46</v>
      </c>
      <c r="D9" s="14">
        <v>0.25</v>
      </c>
      <c r="E9" s="14">
        <v>0.25</v>
      </c>
      <c r="F9" s="14">
        <v>0.42857142857142899</v>
      </c>
      <c r="G9" s="14">
        <v>0.66666666666666696</v>
      </c>
    </row>
    <row r="10" spans="2:7" x14ac:dyDescent="0.25">
      <c r="B10" t="s">
        <v>47</v>
      </c>
    </row>
    <row r="11" spans="2:7" x14ac:dyDescent="0.25">
      <c r="B11" t="s">
        <v>48</v>
      </c>
    </row>
    <row r="12" spans="2:7" x14ac:dyDescent="0.25">
      <c r="B12" t="s">
        <v>49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6CE637-EE90-4A71-AAEF-61F468D35593}">
  <dimension ref="A3:G6"/>
  <sheetViews>
    <sheetView workbookViewId="0">
      <selection activeCell="G4" sqref="G4"/>
    </sheetView>
  </sheetViews>
  <sheetFormatPr defaultRowHeight="15" x14ac:dyDescent="0.25"/>
  <cols>
    <col min="2" max="2" width="15.42578125" bestFit="1" customWidth="1"/>
    <col min="3" max="3" width="17.85546875" bestFit="1" customWidth="1"/>
    <col min="4" max="4" width="9.85546875" customWidth="1"/>
  </cols>
  <sheetData>
    <row r="3" spans="1:7" x14ac:dyDescent="0.25">
      <c r="A3" t="s">
        <v>29</v>
      </c>
      <c r="B3" t="s">
        <v>30</v>
      </c>
      <c r="C3" t="s">
        <v>31</v>
      </c>
      <c r="D3" t="s">
        <v>32</v>
      </c>
      <c r="E3" t="s">
        <v>33</v>
      </c>
      <c r="F3" t="s">
        <v>34</v>
      </c>
      <c r="G3" t="s">
        <v>35</v>
      </c>
    </row>
    <row r="4" spans="1:7" x14ac:dyDescent="0.25">
      <c r="A4" t="s">
        <v>36</v>
      </c>
      <c r="B4">
        <v>20</v>
      </c>
      <c r="C4">
        <v>400</v>
      </c>
      <c r="D4">
        <f>B4*C4</f>
        <v>8000</v>
      </c>
      <c r="E4">
        <v>500</v>
      </c>
      <c r="F4">
        <f>(E4-C4)*B4</f>
        <v>2000</v>
      </c>
      <c r="G4" s="3">
        <f>F4/D4</f>
        <v>0.25</v>
      </c>
    </row>
    <row r="5" spans="1:7" x14ac:dyDescent="0.25">
      <c r="A5" t="s">
        <v>37</v>
      </c>
      <c r="B5">
        <v>50</v>
      </c>
      <c r="C5">
        <v>350</v>
      </c>
    </row>
    <row r="6" spans="1:7" x14ac:dyDescent="0.25">
      <c r="A6" t="s">
        <v>38</v>
      </c>
      <c r="B6">
        <v>200</v>
      </c>
      <c r="C6">
        <v>300</v>
      </c>
    </row>
  </sheetData>
  <scenarios current="0" show="0" sqref="G4">
    <scenario name="Small" locked="1" count="2" user="Rahul Pratap Singh Kaurav ( Prof.)" comment="Created by Rahul Pratap Singh Kaurav ( Prof.) on 01-06-2024">
      <inputCells r="B4" val="20"/>
      <inputCells r="C4" val="400"/>
    </scenario>
    <scenario name="Medium" locked="1" count="2" user="Rahul Pratap Singh Kaurav ( Prof.)" comment="Created by Rahul Pratap Singh Kaurav ( Prof.) on 01-06-2024">
      <inputCells r="B4" val="50"/>
      <inputCells r="C4" val="350"/>
    </scenario>
    <scenario name="Large" locked="1" count="2" user="Rahul Pratap Singh Kaurav ( Prof.)" comment="Created by Rahul Pratap Singh Kaurav ( Prof.) on 01-06-2024">
      <inputCells r="B4" val="200"/>
      <inputCells r="C4" val="300"/>
    </scenario>
  </scenario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F552E-33EA-4739-88BA-56D0A49D1980}">
  <dimension ref="A3:L16"/>
  <sheetViews>
    <sheetView tabSelected="1" workbookViewId="0">
      <selection activeCell="E7" sqref="E7"/>
    </sheetView>
  </sheetViews>
  <sheetFormatPr defaultRowHeight="15" x14ac:dyDescent="0.25"/>
  <cols>
    <col min="1" max="1" width="22.85546875" bestFit="1" customWidth="1"/>
  </cols>
  <sheetData>
    <row r="3" spans="1:12" x14ac:dyDescent="0.25">
      <c r="A3" s="2" t="s">
        <v>11</v>
      </c>
    </row>
    <row r="4" spans="1:12" x14ac:dyDescent="0.25">
      <c r="A4" t="s">
        <v>13</v>
      </c>
      <c r="B4">
        <v>2000</v>
      </c>
      <c r="H4" t="s">
        <v>7</v>
      </c>
    </row>
    <row r="5" spans="1:12" x14ac:dyDescent="0.25">
      <c r="A5" t="s">
        <v>24</v>
      </c>
      <c r="B5">
        <v>500</v>
      </c>
      <c r="G5" s="1">
        <f>B16</f>
        <v>510000</v>
      </c>
      <c r="H5" s="1">
        <v>1000</v>
      </c>
      <c r="I5" s="1">
        <v>1500</v>
      </c>
      <c r="J5" s="1">
        <v>2000</v>
      </c>
      <c r="K5" s="1">
        <v>2500</v>
      </c>
      <c r="L5" s="1">
        <v>3000</v>
      </c>
    </row>
    <row r="6" spans="1:12" x14ac:dyDescent="0.25">
      <c r="A6" t="s">
        <v>12</v>
      </c>
      <c r="B6">
        <v>200</v>
      </c>
      <c r="F6" t="s">
        <v>28</v>
      </c>
      <c r="G6" s="1">
        <v>1000</v>
      </c>
      <c r="H6" s="1"/>
      <c r="I6" s="1"/>
      <c r="J6" s="1"/>
      <c r="K6" s="1"/>
      <c r="L6" s="1"/>
    </row>
    <row r="7" spans="1:12" x14ac:dyDescent="0.25">
      <c r="A7" t="s">
        <v>14</v>
      </c>
      <c r="B7">
        <v>10000</v>
      </c>
      <c r="G7" s="1">
        <v>750</v>
      </c>
      <c r="H7" s="1"/>
      <c r="I7" s="1"/>
      <c r="J7" s="1"/>
      <c r="K7" s="1"/>
      <c r="L7" s="1"/>
    </row>
    <row r="8" spans="1:12" x14ac:dyDescent="0.25">
      <c r="A8" t="s">
        <v>26</v>
      </c>
      <c r="B8">
        <v>80000</v>
      </c>
      <c r="G8" s="1">
        <v>500</v>
      </c>
      <c r="H8" s="1"/>
      <c r="I8" s="1"/>
      <c r="J8" s="1"/>
      <c r="K8" s="1"/>
      <c r="L8" s="1"/>
    </row>
    <row r="9" spans="1:12" x14ac:dyDescent="0.25">
      <c r="G9" s="1">
        <v>250</v>
      </c>
      <c r="H9" s="1"/>
      <c r="I9" s="1"/>
      <c r="J9" s="1"/>
      <c r="K9" s="1"/>
      <c r="L9" s="1"/>
    </row>
    <row r="10" spans="1:12" x14ac:dyDescent="0.25">
      <c r="G10" s="1">
        <v>200</v>
      </c>
      <c r="H10" s="1"/>
      <c r="I10" s="1"/>
      <c r="J10" s="1"/>
      <c r="K10" s="1"/>
      <c r="L10" s="1"/>
    </row>
    <row r="11" spans="1:12" x14ac:dyDescent="0.25">
      <c r="A11" s="2" t="s">
        <v>15</v>
      </c>
    </row>
    <row r="12" spans="1:12" x14ac:dyDescent="0.25">
      <c r="A12" t="s">
        <v>16</v>
      </c>
      <c r="B12">
        <f>B4*B5</f>
        <v>1000000</v>
      </c>
      <c r="C12" t="s">
        <v>25</v>
      </c>
    </row>
    <row r="13" spans="1:12" x14ac:dyDescent="0.25">
      <c r="A13" t="s">
        <v>17</v>
      </c>
      <c r="B13">
        <f>B4*B6</f>
        <v>400000</v>
      </c>
      <c r="C13" t="s">
        <v>20</v>
      </c>
    </row>
    <row r="14" spans="1:12" x14ac:dyDescent="0.25">
      <c r="A14" t="s">
        <v>18</v>
      </c>
      <c r="B14">
        <f>B12-B13</f>
        <v>600000</v>
      </c>
      <c r="C14" t="s">
        <v>21</v>
      </c>
    </row>
    <row r="15" spans="1:12" x14ac:dyDescent="0.25">
      <c r="A15" t="s">
        <v>19</v>
      </c>
      <c r="B15">
        <f>B7+B8</f>
        <v>90000</v>
      </c>
      <c r="C15" t="s">
        <v>27</v>
      </c>
    </row>
    <row r="16" spans="1:12" x14ac:dyDescent="0.25">
      <c r="A16" t="s">
        <v>22</v>
      </c>
      <c r="B16">
        <f>B14-B15</f>
        <v>510000</v>
      </c>
      <c r="C16" t="s">
        <v>23</v>
      </c>
    </row>
  </sheetData>
  <conditionalFormatting sqref="H6:L1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Prob5.1</vt:lpstr>
      <vt:lpstr>Scenario Summary</vt:lpstr>
      <vt:lpstr>Prob5.2</vt:lpstr>
      <vt:lpstr>Prob5.3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Rahul Pratap Singh Kaurav ( Prof.)</dc:creator>
  <cp:lastModifiedBy>Rahul Pratap Singh Kaurav ( Prof.)</cp:lastModifiedBy>
  <dcterms:created xsi:type="dcterms:W3CDTF">2024-03-09T13:56:53Z</dcterms:created>
  <dcterms:modified xsi:type="dcterms:W3CDTF">2024-07-28T05:54:06Z</dcterms:modified>
</cp:coreProperties>
</file>